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a INS 2020\3.1 TELE rabajo 2021\01 enero 4a semana\"/>
    </mc:Choice>
  </mc:AlternateContent>
  <xr:revisionPtr revIDLastSave="0" documentId="13_ncr:1_{6EF03753-1056-459A-94EB-0D96A1CBD864}" xr6:coauthVersionLast="46" xr6:coauthVersionMax="46" xr10:uidLastSave="{00000000-0000-0000-0000-000000000000}"/>
  <bookViews>
    <workbookView xWindow="-120" yWindow="-120" windowWidth="20730" windowHeight="11160" tabRatio="663" activeTab="4" xr2:uid="{00000000-000D-0000-FFFF-FFFF00000000}"/>
  </bookViews>
  <sheets>
    <sheet name="CONSOLIDADO" sheetId="15" r:id="rId1"/>
    <sheet name="Objetivos Específicos" sheetId="34" r:id="rId2"/>
    <sheet name="Productos" sheetId="33" r:id="rId3"/>
    <sheet name="Actividades" sheetId="32" r:id="rId4"/>
    <sheet name="Vinculaciones" sheetId="35" r:id="rId5"/>
    <sheet name="Ejec. T-IV" sheetId="3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abril" localSheetId="4">[1]Abril!$A$2:$Q$45</definedName>
    <definedName name="abril">[2]Abril!$A$2:$Q$45</definedName>
    <definedName name="AC_11001">#REF!</definedName>
    <definedName name="AC_11002">#REF!</definedName>
    <definedName name="AC_11003">#REF!</definedName>
    <definedName name="AC_110031">#REF!</definedName>
    <definedName name="AC_11004">#REF!</definedName>
    <definedName name="AC_11011">#REF!</definedName>
    <definedName name="AC_11021">#REF!</definedName>
    <definedName name="AC_12001">#REF!</definedName>
    <definedName name="AC_12002">#REF!</definedName>
    <definedName name="AC_12003">#REF!</definedName>
    <definedName name="AC_12004">#REF!</definedName>
    <definedName name="AC_12011">#REF!</definedName>
    <definedName name="AC_12012">#REF!</definedName>
    <definedName name="AC_12013">#REF!</definedName>
    <definedName name="AC_12014">#REF!</definedName>
    <definedName name="AC_12015">#REF!</definedName>
    <definedName name="AC_12016">#REF!</definedName>
    <definedName name="AC_12021">#REF!</definedName>
    <definedName name="AC_12022">#REF!</definedName>
    <definedName name="AC_13001">#REF!</definedName>
    <definedName name="AC_13002">#REF!</definedName>
    <definedName name="AC_13003">#REF!</definedName>
    <definedName name="AC_13004">#REF!</definedName>
    <definedName name="AC_13011">#REF!</definedName>
    <definedName name="AC_13021">#REF!</definedName>
    <definedName name="AC_13022">#REF!</definedName>
    <definedName name="AC_13031">#REF!</definedName>
    <definedName name="AC_13041">#REF!</definedName>
    <definedName name="AC_13051">#REF!</definedName>
    <definedName name="AC_13052">#REF!</definedName>
    <definedName name="AC_14001">#REF!</definedName>
    <definedName name="AC_14002">#REF!</definedName>
    <definedName name="AC_14003">#REF!</definedName>
    <definedName name="AC_14004">#REF!</definedName>
    <definedName name="AC_14011">#REF!</definedName>
    <definedName name="AC_14021">#REF!</definedName>
    <definedName name="AC_15001">#REF!</definedName>
    <definedName name="AC_15002">#REF!</definedName>
    <definedName name="AC_15003">#REF!</definedName>
    <definedName name="AC_15004">#REF!</definedName>
    <definedName name="AC_15011">#REF!</definedName>
    <definedName name="AC_15021">#REF!</definedName>
    <definedName name="AC_15031">#REF!</definedName>
    <definedName name="AC_20001">#REF!</definedName>
    <definedName name="AC_20002">#REF!</definedName>
    <definedName name="AC_20003">#REF!</definedName>
    <definedName name="AC_20004">#REF!</definedName>
    <definedName name="AC_20011">#REF!</definedName>
    <definedName name="AC_20021">#REF!</definedName>
    <definedName name="AC_20031">#REF!</definedName>
    <definedName name="AC_20041">#REF!</definedName>
    <definedName name="AC_20051">#REF!</definedName>
    <definedName name="AC_20061">#REF!</definedName>
    <definedName name="AC_20071">#REF!</definedName>
    <definedName name="AC_20081">#REF!</definedName>
    <definedName name="AC_20091">#REF!</definedName>
    <definedName name="AC_20101">#REF!</definedName>
    <definedName name="AC_20111">#REF!</definedName>
    <definedName name="AC_20121">#REF!</definedName>
    <definedName name="AC_20122">#REF!</definedName>
    <definedName name="AC_20131">#REF!</definedName>
    <definedName name="AC_20141">#REF!</definedName>
    <definedName name="AC_20151">#REF!</definedName>
    <definedName name="AC_20161">#REF!</definedName>
    <definedName name="AC_30001">#REF!</definedName>
    <definedName name="AC_30002">#REF!</definedName>
    <definedName name="AC_30003">#REF!</definedName>
    <definedName name="AC_30004">#REF!</definedName>
    <definedName name="AC_30011">#REF!</definedName>
    <definedName name="AC_30012">#REF!</definedName>
    <definedName name="AC_30021">#REF!</definedName>
    <definedName name="AC_30022">#REF!</definedName>
    <definedName name="AC_40001">#REF!</definedName>
    <definedName name="AC_40002">#REF!</definedName>
    <definedName name="AC_40003">#REF!</definedName>
    <definedName name="AC_40004">#REF!</definedName>
    <definedName name="AC_40011">#REF!</definedName>
    <definedName name="AC_40012">#REF!</definedName>
    <definedName name="AC_40013">#REF!</definedName>
    <definedName name="AC_40014">#REF!</definedName>
    <definedName name="AC_40021">#REF!</definedName>
    <definedName name="AC_40031">#REF!</definedName>
    <definedName name="AC_50001">#REF!</definedName>
    <definedName name="AC_50002">#REF!</definedName>
    <definedName name="AC_50003">#REF!</definedName>
    <definedName name="AC_50004">#REF!</definedName>
    <definedName name="AC_50011">#REF!</definedName>
    <definedName name="AC_50012">#REF!</definedName>
    <definedName name="AC_50013">#REF!</definedName>
    <definedName name="AC_50021">#REF!</definedName>
    <definedName name="AC_50031">#REF!</definedName>
    <definedName name="AC_50041">#REF!</definedName>
    <definedName name="AC_50051">#REF!</definedName>
    <definedName name="AC_50061">#REF!</definedName>
    <definedName name="AC_50071">#REF!</definedName>
    <definedName name="AC_50081">#REF!</definedName>
    <definedName name="AC_60001">#REF!</definedName>
    <definedName name="AC_60002">#REF!</definedName>
    <definedName name="AC_60003">#REF!</definedName>
    <definedName name="AC_60004">#REF!</definedName>
    <definedName name="AC_60011">#REF!</definedName>
    <definedName name="AC_60012">#REF!</definedName>
    <definedName name="AC_60021">#REF!</definedName>
    <definedName name="AC_70001">#REF!</definedName>
    <definedName name="AC_70002">#REF!</definedName>
    <definedName name="AC_70003">#REF!</definedName>
    <definedName name="AC_70004">#REF!</definedName>
    <definedName name="AC_70011">#REF!</definedName>
    <definedName name="AC_70021">#REF!</definedName>
    <definedName name="AC_70031">#REF!</definedName>
    <definedName name="Acti">[3]Activ.!$A$14:$D$62</definedName>
    <definedName name="atem">[3]ArTem!$E$5:$J$14</definedName>
    <definedName name="AXC">#REF!</definedName>
    <definedName name="DCI">#REF!</definedName>
    <definedName name="DDE">#REF!</definedName>
    <definedName name="DER">#REF!</definedName>
    <definedName name="DGC">#REF!</definedName>
    <definedName name="DGV">#REF!</definedName>
    <definedName name="DIC">#REF!</definedName>
    <definedName name="DTH">#REF!</definedName>
    <definedName name="enero" localSheetId="4">[1]Enero!$A$2:$Q$44</definedName>
    <definedName name="enero">[2]Enero!$A$2:$Q$44</definedName>
    <definedName name="febrero" localSheetId="4">[1]Febrero!$A$2:$Q$44</definedName>
    <definedName name="febrero">[2]Febrero!$A$2:$Q$44</definedName>
    <definedName name="indins">[4]ESTRAT.!$J$398:$T$401</definedName>
    <definedName name="junio" localSheetId="4">[1]Junio!$A$2:$Q$46</definedName>
    <definedName name="junio">[2]Junio!$A$2:$Q$46</definedName>
    <definedName name="marzo" localSheetId="4">[1]Marzo!$A$2:$Q$44</definedName>
    <definedName name="marzo">[2]Marzo!$A$2:$Q$44</definedName>
    <definedName name="mayo" localSheetId="4">[1]Mayo!$A$2:$Q$46</definedName>
    <definedName name="mayo">[2]Mayo!$A$2:$Q$46</definedName>
    <definedName name="O_11" localSheetId="4">#REF!</definedName>
    <definedName name="O_11">#REF!</definedName>
    <definedName name="O_12" localSheetId="4">#REF!</definedName>
    <definedName name="O_12">#REF!</definedName>
    <definedName name="O_13" localSheetId="4">#REF!</definedName>
    <definedName name="O_13">#REF!</definedName>
    <definedName name="O_14" localSheetId="4">#REF!</definedName>
    <definedName name="O_14">#REF!</definedName>
    <definedName name="O_15" localSheetId="4">#REF!</definedName>
    <definedName name="O_15">#REF!</definedName>
    <definedName name="O_20" localSheetId="4">#REF!</definedName>
    <definedName name="O_20">#REF!</definedName>
    <definedName name="O_30" localSheetId="4">#REF!</definedName>
    <definedName name="O_30">#REF!</definedName>
    <definedName name="O_40" localSheetId="4">#REF!</definedName>
    <definedName name="O_40">#REF!</definedName>
    <definedName name="O_50" localSheetId="4">#REF!</definedName>
    <definedName name="O_50">#REF!</definedName>
    <definedName name="O_60" localSheetId="4">#REF!</definedName>
    <definedName name="O_60">#REF!</definedName>
    <definedName name="O_70" localSheetId="4">#REF!</definedName>
    <definedName name="O_70">#REF!</definedName>
    <definedName name="OBJINS">#REF!</definedName>
    <definedName name="OD_11">#REF!</definedName>
    <definedName name="OD_12">#REF!</definedName>
    <definedName name="OD_13">#REF!</definedName>
    <definedName name="OD_14">#REF!</definedName>
    <definedName name="OD_15">#REF!</definedName>
    <definedName name="OD_20">#REF!</definedName>
    <definedName name="OD_30">#REF!</definedName>
    <definedName name="OD_40">#REF!</definedName>
    <definedName name="OD_50">#REF!</definedName>
    <definedName name="OD_60">#REF!</definedName>
    <definedName name="OD_70">#REF!</definedName>
    <definedName name="OE_110">#REF!</definedName>
    <definedName name="OE_111">#REF!</definedName>
    <definedName name="OE_112">#REF!</definedName>
    <definedName name="OE_113">#REF!</definedName>
    <definedName name="OE_114">#REF!</definedName>
    <definedName name="OE_115">#REF!</definedName>
    <definedName name="OE_116">#REF!</definedName>
    <definedName name="OE_117">#REF!</definedName>
    <definedName name="OE_904">#REF!</definedName>
    <definedName name="OE_905">#REF!</definedName>
    <definedName name="OE_906">#REF!</definedName>
    <definedName name="OED">'[4]Obj Específico Depend (OED)'!$A$3:$I$312</definedName>
    <definedName name="OGD">'[4]Objetivo General Depend (OGD)'!$A$3:$B$100</definedName>
    <definedName name="P_1100" localSheetId="4">#REF!</definedName>
    <definedName name="P_1100">#REF!</definedName>
    <definedName name="P_1101" localSheetId="4">#REF!</definedName>
    <definedName name="P_1101">#REF!</definedName>
    <definedName name="P_1102" localSheetId="4">#REF!</definedName>
    <definedName name="P_1102">#REF!</definedName>
    <definedName name="P_1103" localSheetId="4">#REF!</definedName>
    <definedName name="P_1103">#REF!</definedName>
    <definedName name="P_1200" localSheetId="4">#REF!</definedName>
    <definedName name="P_1200">#REF!</definedName>
    <definedName name="P_1201" localSheetId="4">#REF!</definedName>
    <definedName name="P_1201">#REF!</definedName>
    <definedName name="P_1202" localSheetId="4">#REF!</definedName>
    <definedName name="P_1202">#REF!</definedName>
    <definedName name="P_1300" localSheetId="4">#REF!</definedName>
    <definedName name="P_1300">#REF!</definedName>
    <definedName name="P_1301" localSheetId="4">#REF!</definedName>
    <definedName name="P_1301">#REF!</definedName>
    <definedName name="P_1302" localSheetId="4">#REF!</definedName>
    <definedName name="P_1302">#REF!</definedName>
    <definedName name="P_1303" localSheetId="4">#REF!</definedName>
    <definedName name="P_1303">#REF!</definedName>
    <definedName name="P_1304" localSheetId="4">#REF!</definedName>
    <definedName name="P_1304">#REF!</definedName>
    <definedName name="P_1305" localSheetId="4">#REF!</definedName>
    <definedName name="P_1305">#REF!</definedName>
    <definedName name="P_1400" localSheetId="4">#REF!</definedName>
    <definedName name="P_1400">#REF!</definedName>
    <definedName name="P_1401" localSheetId="4">#REF!</definedName>
    <definedName name="P_1401">#REF!</definedName>
    <definedName name="P_1402" localSheetId="4">#REF!</definedName>
    <definedName name="P_1402">#REF!</definedName>
    <definedName name="P_1500" localSheetId="4">#REF!</definedName>
    <definedName name="P_1500">#REF!</definedName>
    <definedName name="P_1501" localSheetId="4">#REF!</definedName>
    <definedName name="P_1501">#REF!</definedName>
    <definedName name="P_1502" localSheetId="4">#REF!</definedName>
    <definedName name="P_1502">#REF!</definedName>
    <definedName name="P_1503" localSheetId="4">#REF!</definedName>
    <definedName name="P_1503">#REF!</definedName>
    <definedName name="P_2000" localSheetId="4">#REF!</definedName>
    <definedName name="P_2000">#REF!</definedName>
    <definedName name="P_2001" localSheetId="4">#REF!</definedName>
    <definedName name="P_2001">#REF!</definedName>
    <definedName name="P_2002" localSheetId="4">#REF!</definedName>
    <definedName name="P_2002">#REF!</definedName>
    <definedName name="P_2003" localSheetId="4">#REF!</definedName>
    <definedName name="P_2003">#REF!</definedName>
    <definedName name="P_2004" localSheetId="4">#REF!</definedName>
    <definedName name="P_2004">#REF!</definedName>
    <definedName name="P_2005" localSheetId="4">#REF!</definedName>
    <definedName name="P_2005">#REF!</definedName>
    <definedName name="P_2006" localSheetId="4">#REF!</definedName>
    <definedName name="P_2006">#REF!</definedName>
    <definedName name="P_2007" localSheetId="4">#REF!</definedName>
    <definedName name="P_2007">#REF!</definedName>
    <definedName name="P_2008" localSheetId="4">#REF!</definedName>
    <definedName name="P_2008">#REF!</definedName>
    <definedName name="P_2009" localSheetId="4">#REF!</definedName>
    <definedName name="P_2009">#REF!</definedName>
    <definedName name="P_2010" localSheetId="4">#REF!</definedName>
    <definedName name="P_2010">#REF!</definedName>
    <definedName name="P_2011" localSheetId="4">#REF!</definedName>
    <definedName name="P_2011">#REF!</definedName>
    <definedName name="P_2012" localSheetId="4">#REF!</definedName>
    <definedName name="P_2012">#REF!</definedName>
    <definedName name="P_2013" localSheetId="4">#REF!</definedName>
    <definedName name="P_2013">#REF!</definedName>
    <definedName name="P_2014" localSheetId="4">#REF!</definedName>
    <definedName name="P_2014">#REF!</definedName>
    <definedName name="P_2015" localSheetId="4">#REF!</definedName>
    <definedName name="P_2015">#REF!</definedName>
    <definedName name="P_2016" localSheetId="4">#REF!</definedName>
    <definedName name="P_2016">#REF!</definedName>
    <definedName name="P_3000" localSheetId="4">#REF!</definedName>
    <definedName name="P_3000">#REF!</definedName>
    <definedName name="P_3001" localSheetId="4">#REF!</definedName>
    <definedName name="P_3001">#REF!</definedName>
    <definedName name="P_3002" localSheetId="4">#REF!</definedName>
    <definedName name="P_3002">#REF!</definedName>
    <definedName name="P_4000" localSheetId="4">#REF!</definedName>
    <definedName name="P_4000">#REF!</definedName>
    <definedName name="P_4001" localSheetId="4">#REF!</definedName>
    <definedName name="P_4001">#REF!</definedName>
    <definedName name="P_4002" localSheetId="4">#REF!</definedName>
    <definedName name="P_4002">#REF!</definedName>
    <definedName name="P_4003" localSheetId="4">#REF!</definedName>
    <definedName name="P_4003">#REF!</definedName>
    <definedName name="P_5000" localSheetId="4">#REF!</definedName>
    <definedName name="P_5000">#REF!</definedName>
    <definedName name="P_5001" localSheetId="4">#REF!</definedName>
    <definedName name="P_5001">#REF!</definedName>
    <definedName name="P_5002" localSheetId="4">#REF!</definedName>
    <definedName name="P_5002">#REF!</definedName>
    <definedName name="P_5003" localSheetId="4">#REF!</definedName>
    <definedName name="P_5003">#REF!</definedName>
    <definedName name="P_5004" localSheetId="4">#REF!</definedName>
    <definedName name="P_5004">#REF!</definedName>
    <definedName name="P_5005" localSheetId="4">#REF!</definedName>
    <definedName name="P_5005">#REF!</definedName>
    <definedName name="P_5006" localSheetId="4">#REF!</definedName>
    <definedName name="P_5006">#REF!</definedName>
    <definedName name="P_5007" localSheetId="4">#REF!</definedName>
    <definedName name="P_5007">#REF!</definedName>
    <definedName name="P_5008" localSheetId="4">#REF!</definedName>
    <definedName name="P_5008">#REF!</definedName>
    <definedName name="P_6000" localSheetId="4">#REF!</definedName>
    <definedName name="P_6000">#REF!</definedName>
    <definedName name="P_6001" localSheetId="4">#REF!</definedName>
    <definedName name="P_6001">#REF!</definedName>
    <definedName name="P_6002" localSheetId="4">#REF!</definedName>
    <definedName name="P_6002">#REF!</definedName>
    <definedName name="P_7000" localSheetId="4">#REF!</definedName>
    <definedName name="P_7000">#REF!</definedName>
    <definedName name="P_7001" localSheetId="4">#REF!</definedName>
    <definedName name="P_7001">#REF!</definedName>
    <definedName name="P_7002" localSheetId="4">#REF!</definedName>
    <definedName name="P_7002">#REF!</definedName>
    <definedName name="P_7003" localSheetId="4">#REF!</definedName>
    <definedName name="P_7003">#REF!</definedName>
    <definedName name="P_A01">#REF!</definedName>
    <definedName name="P_A02">#REF!</definedName>
    <definedName name="P_A03">#REF!</definedName>
    <definedName name="P_A04">#REF!</definedName>
    <definedName name="P_A05">#REF!</definedName>
    <definedName name="P_A07">#REF!</definedName>
    <definedName name="P_A08">#REF!</definedName>
    <definedName name="P_A09">#REF!</definedName>
    <definedName name="P_A10">#REF!</definedName>
    <definedName name="P_D01">#REF!</definedName>
    <definedName name="P_D02">#REF!</definedName>
    <definedName name="P_D03">#REF!</definedName>
    <definedName name="P_D04">#REF!</definedName>
    <definedName name="P_E01">#REF!</definedName>
    <definedName name="P_R01">#REF!</definedName>
    <definedName name="P_R02">#REF!</definedName>
    <definedName name="P_R03">#REF!</definedName>
    <definedName name="P_R04">#REF!</definedName>
    <definedName name="P_R05">#REF!</definedName>
    <definedName name="PD_1100">#REF!</definedName>
    <definedName name="PD_1101">#REF!</definedName>
    <definedName name="PD_1102">#REF!</definedName>
    <definedName name="PD_1103">#REF!</definedName>
    <definedName name="PD_1200">#REF!</definedName>
    <definedName name="PD_1201">#REF!</definedName>
    <definedName name="PD_1202">#REF!</definedName>
    <definedName name="PD_1300">#REF!</definedName>
    <definedName name="PD_1301">#REF!</definedName>
    <definedName name="PD_1302">#REF!</definedName>
    <definedName name="PD_1303">#REF!</definedName>
    <definedName name="PD_1304">#REF!</definedName>
    <definedName name="PD_1305">#REF!</definedName>
    <definedName name="PD_1400">#REF!</definedName>
    <definedName name="PD_1401">#REF!</definedName>
    <definedName name="PD_1402">#REF!</definedName>
    <definedName name="PD_1500">#REF!</definedName>
    <definedName name="PD_1501">#REF!</definedName>
    <definedName name="PD_1502">#REF!</definedName>
    <definedName name="PD_1503">#REF!</definedName>
    <definedName name="PD_2000">#REF!</definedName>
    <definedName name="PD_2001">#REF!</definedName>
    <definedName name="PD_2002">#REF!</definedName>
    <definedName name="PD_2003">#REF!</definedName>
    <definedName name="PD_2004">#REF!</definedName>
    <definedName name="PD_2005">#REF!</definedName>
    <definedName name="PD_2006">#REF!</definedName>
    <definedName name="PD_2007">#REF!</definedName>
    <definedName name="PD_2008">#REF!</definedName>
    <definedName name="PD_2009">#REF!</definedName>
    <definedName name="PD_2010">#REF!</definedName>
    <definedName name="PD_2011">#REF!</definedName>
    <definedName name="PD_2012">#REF!</definedName>
    <definedName name="PD_2013">#REF!</definedName>
    <definedName name="PD_2014">#REF!</definedName>
    <definedName name="PD_2015">#REF!</definedName>
    <definedName name="PD_2016">#REF!</definedName>
    <definedName name="PD_3000">#REF!</definedName>
    <definedName name="PD_3001">#REF!</definedName>
    <definedName name="PD_3002">#REF!</definedName>
    <definedName name="PD_4000">#REF!</definedName>
    <definedName name="PD_4001">#REF!</definedName>
    <definedName name="PD_4002">#REF!</definedName>
    <definedName name="PD_4003">#REF!</definedName>
    <definedName name="PD_5000">#REF!</definedName>
    <definedName name="PD_5001">#REF!</definedName>
    <definedName name="PD_5002">#REF!</definedName>
    <definedName name="PD_5003">#REF!</definedName>
    <definedName name="PD_5004">#REF!</definedName>
    <definedName name="PD_5005">#REF!</definedName>
    <definedName name="PD_5006">#REF!</definedName>
    <definedName name="PD_5007">#REF!</definedName>
    <definedName name="PD_5008">#REF!</definedName>
    <definedName name="PD_6000">#REF!</definedName>
    <definedName name="PD_6001">#REF!</definedName>
    <definedName name="PD_6002">#REF!</definedName>
    <definedName name="PD_7000">#REF!</definedName>
    <definedName name="PD_7001">#REF!</definedName>
    <definedName name="PD_7002">#REF!</definedName>
    <definedName name="PD_7003">#REF!</definedName>
    <definedName name="PL_13">#REF!</definedName>
    <definedName name="PL_14">#REF!</definedName>
    <definedName name="PL_20">#REF!</definedName>
    <definedName name="ponat">'[5]A. Temat.'!$B$3:$H$10</definedName>
    <definedName name="pondac">'[5]A. Temat.'!$E$19:$G$74</definedName>
    <definedName name="PROGRAMA_PND">'[6]Plan Acc.'!$D$2104:$D$2122</definedName>
    <definedName name="T_110011" localSheetId="4">#REF!</definedName>
    <definedName name="T_110011">#REF!</definedName>
    <definedName name="T_110021" localSheetId="4">#REF!</definedName>
    <definedName name="T_110021">#REF!</definedName>
    <definedName name="T_110031" localSheetId="4">#REF!</definedName>
    <definedName name="T_110031">#REF!</definedName>
    <definedName name="T_110041" localSheetId="4">#REF!</definedName>
    <definedName name="T_110041">#REF!</definedName>
    <definedName name="T_110111" localSheetId="4">#REF!</definedName>
    <definedName name="T_110111">#REF!</definedName>
    <definedName name="T_110112" localSheetId="4">#REF!</definedName>
    <definedName name="T_110112">#REF!</definedName>
    <definedName name="T_110211" localSheetId="4">#REF!</definedName>
    <definedName name="T_110211">#REF!</definedName>
    <definedName name="T_110311" localSheetId="4">#REF!</definedName>
    <definedName name="T_110311">#REF!</definedName>
    <definedName name="T_120011" localSheetId="4">#REF!</definedName>
    <definedName name="T_120011">#REF!</definedName>
    <definedName name="T_120021" localSheetId="4">#REF!</definedName>
    <definedName name="T_120021">#REF!</definedName>
    <definedName name="T_120031" localSheetId="4">#REF!</definedName>
    <definedName name="T_120031">#REF!</definedName>
    <definedName name="T_120041" localSheetId="4">#REF!</definedName>
    <definedName name="T_120041">#REF!</definedName>
    <definedName name="T_120111" localSheetId="4">#REF!</definedName>
    <definedName name="T_120111">#REF!</definedName>
    <definedName name="T_120121" localSheetId="4">#REF!</definedName>
    <definedName name="T_120121">#REF!</definedName>
    <definedName name="T_120131" localSheetId="4">#REF!</definedName>
    <definedName name="T_120131">#REF!</definedName>
    <definedName name="T_120141" localSheetId="4">#REF!</definedName>
    <definedName name="T_120141">#REF!</definedName>
    <definedName name="T_120151" localSheetId="4">#REF!</definedName>
    <definedName name="T_120151">#REF!</definedName>
    <definedName name="T_120161" localSheetId="4">#REF!</definedName>
    <definedName name="T_120161">#REF!</definedName>
    <definedName name="T_120211" localSheetId="4">#REF!</definedName>
    <definedName name="T_120211">#REF!</definedName>
    <definedName name="T_120221" localSheetId="4">#REF!</definedName>
    <definedName name="T_120221">#REF!</definedName>
    <definedName name="T_130011" localSheetId="4">#REF!</definedName>
    <definedName name="T_130011">#REF!</definedName>
    <definedName name="T_130021" localSheetId="4">#REF!</definedName>
    <definedName name="T_130021">#REF!</definedName>
    <definedName name="T_130031" localSheetId="4">#REF!</definedName>
    <definedName name="T_130031">#REF!</definedName>
    <definedName name="T_130041" localSheetId="4">#REF!</definedName>
    <definedName name="T_130041">#REF!</definedName>
    <definedName name="T_130111" localSheetId="4">#REF!</definedName>
    <definedName name="T_130111">#REF!</definedName>
    <definedName name="T_130112" localSheetId="4">#REF!</definedName>
    <definedName name="T_130112">#REF!</definedName>
    <definedName name="T_130113" localSheetId="4">#REF!</definedName>
    <definedName name="T_130113">#REF!</definedName>
    <definedName name="T_130211" localSheetId="4">#REF!</definedName>
    <definedName name="T_130211">#REF!</definedName>
    <definedName name="T_130221" localSheetId="4">#REF!</definedName>
    <definedName name="T_130221">#REF!</definedName>
    <definedName name="T_130222" localSheetId="4">#REF!</definedName>
    <definedName name="T_130222">#REF!</definedName>
    <definedName name="T_130311" localSheetId="4">#REF!</definedName>
    <definedName name="T_130311">#REF!</definedName>
    <definedName name="T_130411" localSheetId="4">#REF!</definedName>
    <definedName name="T_130411">#REF!</definedName>
    <definedName name="T_130511" localSheetId="4">#REF!</definedName>
    <definedName name="T_130511">#REF!</definedName>
    <definedName name="T_130521" localSheetId="4">#REF!</definedName>
    <definedName name="T_130521">#REF!</definedName>
    <definedName name="T_140011" localSheetId="4">#REF!</definedName>
    <definedName name="T_140011">#REF!</definedName>
    <definedName name="T_140021" localSheetId="4">#REF!</definedName>
    <definedName name="T_140021">#REF!</definedName>
    <definedName name="T_140031" localSheetId="4">#REF!</definedName>
    <definedName name="T_140031">#REF!</definedName>
    <definedName name="T_140041" localSheetId="4">#REF!</definedName>
    <definedName name="T_140041">#REF!</definedName>
    <definedName name="T_140111" localSheetId="4">#REF!</definedName>
    <definedName name="T_140111">#REF!</definedName>
    <definedName name="T_140112" localSheetId="4">#REF!</definedName>
    <definedName name="T_140112">#REF!</definedName>
    <definedName name="T_140113" localSheetId="4">#REF!</definedName>
    <definedName name="T_140113">#REF!</definedName>
    <definedName name="T_140114" localSheetId="4">#REF!</definedName>
    <definedName name="T_140114">#REF!</definedName>
    <definedName name="T_140115" localSheetId="4">#REF!</definedName>
    <definedName name="T_140115">#REF!</definedName>
    <definedName name="T_140116" localSheetId="4">#REF!</definedName>
    <definedName name="T_140116">#REF!</definedName>
    <definedName name="T_140211" localSheetId="4">#REF!</definedName>
    <definedName name="T_140211">#REF!</definedName>
    <definedName name="T_140212" localSheetId="4">#REF!</definedName>
    <definedName name="T_140212">#REF!</definedName>
    <definedName name="T_140213" localSheetId="4">#REF!</definedName>
    <definedName name="T_140213">#REF!</definedName>
    <definedName name="T_140214" localSheetId="4">#REF!</definedName>
    <definedName name="T_140214">#REF!</definedName>
    <definedName name="T_140215" localSheetId="4">#REF!</definedName>
    <definedName name="T_140215">#REF!</definedName>
    <definedName name="T_140216" localSheetId="4">#REF!</definedName>
    <definedName name="T_140216">#REF!</definedName>
    <definedName name="T_150011" localSheetId="4">#REF!</definedName>
    <definedName name="T_150011">#REF!</definedName>
    <definedName name="T_150021" localSheetId="4">#REF!</definedName>
    <definedName name="T_150021">#REF!</definedName>
    <definedName name="T_150031" localSheetId="4">#REF!</definedName>
    <definedName name="T_150031">#REF!</definedName>
    <definedName name="T_150041" localSheetId="4">#REF!</definedName>
    <definedName name="T_150041">#REF!</definedName>
    <definedName name="T_150111" localSheetId="4">#REF!</definedName>
    <definedName name="T_150111">#REF!</definedName>
    <definedName name="T_150112" localSheetId="4">#REF!</definedName>
    <definedName name="T_150112">#REF!</definedName>
    <definedName name="T_150211" localSheetId="4">#REF!</definedName>
    <definedName name="T_150211">#REF!</definedName>
    <definedName name="T_150212" localSheetId="4">#REF!</definedName>
    <definedName name="T_150212">#REF!</definedName>
    <definedName name="T_150311" localSheetId="4">#REF!</definedName>
    <definedName name="T_150311">#REF!</definedName>
    <definedName name="T_200011" localSheetId="4">#REF!</definedName>
    <definedName name="T_200011">#REF!</definedName>
    <definedName name="T_200021" localSheetId="4">#REF!</definedName>
    <definedName name="T_200021">#REF!</definedName>
    <definedName name="T_200031" localSheetId="4">#REF!</definedName>
    <definedName name="T_200031">#REF!</definedName>
    <definedName name="T_200041" localSheetId="4">#REF!</definedName>
    <definedName name="T_200041">#REF!</definedName>
    <definedName name="T_200111" localSheetId="4">#REF!</definedName>
    <definedName name="T_200111">#REF!</definedName>
    <definedName name="T_200211" localSheetId="4">#REF!</definedName>
    <definedName name="T_200211">#REF!</definedName>
    <definedName name="T_200221" localSheetId="4">#REF!</definedName>
    <definedName name="T_200221">#REF!</definedName>
    <definedName name="T_200222" localSheetId="4">#REF!</definedName>
    <definedName name="T_200222">#REF!</definedName>
    <definedName name="T_200223" localSheetId="4">#REF!</definedName>
    <definedName name="T_200223">#REF!</definedName>
    <definedName name="T_200311" localSheetId="4">#REF!</definedName>
    <definedName name="T_200311">#REF!</definedName>
    <definedName name="T_200411" localSheetId="4">#REF!</definedName>
    <definedName name="T_200411">#REF!</definedName>
    <definedName name="T_200511" localSheetId="4">#REF!</definedName>
    <definedName name="T_200511">#REF!</definedName>
    <definedName name="T_200611" localSheetId="4">#REF!</definedName>
    <definedName name="T_200611">#REF!</definedName>
    <definedName name="T_200711" localSheetId="4">#REF!</definedName>
    <definedName name="T_200711">#REF!</definedName>
    <definedName name="T_200712" localSheetId="4">#REF!</definedName>
    <definedName name="T_200712">#REF!</definedName>
    <definedName name="T_200811" localSheetId="4">#REF!</definedName>
    <definedName name="T_200811">#REF!</definedName>
    <definedName name="T_200812" localSheetId="4">#REF!</definedName>
    <definedName name="T_200812">#REF!</definedName>
    <definedName name="T_200813" localSheetId="4">#REF!</definedName>
    <definedName name="T_200813">#REF!</definedName>
    <definedName name="T_200911" localSheetId="4">#REF!</definedName>
    <definedName name="T_200911">#REF!</definedName>
    <definedName name="T_201011" localSheetId="4">#REF!</definedName>
    <definedName name="T_201011">#REF!</definedName>
    <definedName name="T_201111" localSheetId="4">#REF!</definedName>
    <definedName name="T_201111">#REF!</definedName>
    <definedName name="T_201211" localSheetId="4">#REF!</definedName>
    <definedName name="T_201211">#REF!</definedName>
    <definedName name="T_201212" localSheetId="4">#REF!</definedName>
    <definedName name="T_201212">#REF!</definedName>
    <definedName name="T_201221" localSheetId="4">#REF!</definedName>
    <definedName name="T_201221">#REF!</definedName>
    <definedName name="T_201222" localSheetId="4">#REF!</definedName>
    <definedName name="T_201222">#REF!</definedName>
    <definedName name="T_201311" localSheetId="4">#REF!</definedName>
    <definedName name="T_201311">#REF!</definedName>
    <definedName name="T_201611" localSheetId="4">#REF!</definedName>
    <definedName name="T_201611">#REF!</definedName>
    <definedName name="T_201612" localSheetId="4">#REF!</definedName>
    <definedName name="T_201612">#REF!</definedName>
    <definedName name="T_201613" localSheetId="4">#REF!</definedName>
    <definedName name="T_201613">#REF!</definedName>
    <definedName name="T_201614" localSheetId="4">#REF!</definedName>
    <definedName name="T_201614">#REF!</definedName>
    <definedName name="T_300011" localSheetId="4">#REF!</definedName>
    <definedName name="T_300011">#REF!</definedName>
    <definedName name="T_300021" localSheetId="4">#REF!</definedName>
    <definedName name="T_300021">#REF!</definedName>
    <definedName name="T_300031" localSheetId="4">#REF!</definedName>
    <definedName name="T_300031">#REF!</definedName>
    <definedName name="T_300041" localSheetId="4">#REF!</definedName>
    <definedName name="T_300041">#REF!</definedName>
    <definedName name="T_300111" localSheetId="4">#REF!</definedName>
    <definedName name="T_300111">#REF!</definedName>
    <definedName name="T_300112" localSheetId="4">#REF!</definedName>
    <definedName name="T_300112">#REF!</definedName>
    <definedName name="T_300113" localSheetId="4">#REF!</definedName>
    <definedName name="T_300113">#REF!</definedName>
    <definedName name="T_300114" localSheetId="4">#REF!</definedName>
    <definedName name="T_300114">#REF!</definedName>
    <definedName name="T_300115" localSheetId="4">#REF!</definedName>
    <definedName name="T_300115">#REF!</definedName>
    <definedName name="T_300116" localSheetId="4">#REF!</definedName>
    <definedName name="T_300116">#REF!</definedName>
    <definedName name="T_300117" localSheetId="4">#REF!</definedName>
    <definedName name="T_300117">#REF!</definedName>
    <definedName name="T_300118" localSheetId="4">#REF!</definedName>
    <definedName name="T_300118">#REF!</definedName>
    <definedName name="T_300121" localSheetId="4">#REF!</definedName>
    <definedName name="T_300121">#REF!</definedName>
    <definedName name="T_300122" localSheetId="4">#REF!</definedName>
    <definedName name="T_300122">#REF!</definedName>
    <definedName name="T_300123" localSheetId="4">#REF!</definedName>
    <definedName name="T_300123">#REF!</definedName>
    <definedName name="T_300211" localSheetId="4">#REF!</definedName>
    <definedName name="T_300211">#REF!</definedName>
    <definedName name="T_300212" localSheetId="4">#REF!</definedName>
    <definedName name="T_300212">#REF!</definedName>
    <definedName name="T_300213" localSheetId="4">#REF!</definedName>
    <definedName name="T_300213">#REF!</definedName>
    <definedName name="T_300214" localSheetId="4">#REF!</definedName>
    <definedName name="T_300214">#REF!</definedName>
    <definedName name="T_300221" localSheetId="4">#REF!</definedName>
    <definedName name="T_300221">#REF!</definedName>
    <definedName name="T_300222" localSheetId="4">#REF!</definedName>
    <definedName name="T_300222">#REF!</definedName>
    <definedName name="T_400011" localSheetId="4">#REF!</definedName>
    <definedName name="T_400011">#REF!</definedName>
    <definedName name="T_400021" localSheetId="4">#REF!</definedName>
    <definedName name="T_400021">#REF!</definedName>
    <definedName name="T_400031" localSheetId="4">#REF!</definedName>
    <definedName name="T_400031">#REF!</definedName>
    <definedName name="T_400041" localSheetId="4">#REF!</definedName>
    <definedName name="T_400041">#REF!</definedName>
    <definedName name="T_400111" localSheetId="4">#REF!</definedName>
    <definedName name="T_400111">#REF!</definedName>
    <definedName name="T_400121" localSheetId="4">#REF!</definedName>
    <definedName name="T_400121">#REF!</definedName>
    <definedName name="T_400131" localSheetId="4">#REF!</definedName>
    <definedName name="T_400131">#REF!</definedName>
    <definedName name="T_400141" localSheetId="4">#REF!</definedName>
    <definedName name="T_400141">#REF!</definedName>
    <definedName name="T_400142" localSheetId="4">#REF!</definedName>
    <definedName name="T_400142">#REF!</definedName>
    <definedName name="T_400143" localSheetId="4">#REF!</definedName>
    <definedName name="T_400143">#REF!</definedName>
    <definedName name="T_400211" localSheetId="4">#REF!</definedName>
    <definedName name="T_400211">#REF!</definedName>
    <definedName name="T_400311" localSheetId="4">#REF!</definedName>
    <definedName name="T_400311">#REF!</definedName>
    <definedName name="T_500011" localSheetId="4">#REF!</definedName>
    <definedName name="T_500011">#REF!</definedName>
    <definedName name="T_500021" localSheetId="4">#REF!</definedName>
    <definedName name="T_500021">#REF!</definedName>
    <definedName name="T_500031" localSheetId="4">#REF!</definedName>
    <definedName name="T_500031">#REF!</definedName>
    <definedName name="T_500041" localSheetId="4">#REF!</definedName>
    <definedName name="T_500041">#REF!</definedName>
    <definedName name="T_500111" localSheetId="4">#REF!</definedName>
    <definedName name="T_500111">#REF!</definedName>
    <definedName name="T_500112" localSheetId="4">#REF!</definedName>
    <definedName name="T_500112">#REF!</definedName>
    <definedName name="T_500121" localSheetId="4">#REF!</definedName>
    <definedName name="T_500121">#REF!</definedName>
    <definedName name="T_500122" localSheetId="4">#REF!</definedName>
    <definedName name="T_500122">#REF!</definedName>
    <definedName name="T_500123" localSheetId="4">#REF!</definedName>
    <definedName name="T_500123">#REF!</definedName>
    <definedName name="T_500131" localSheetId="4">#REF!</definedName>
    <definedName name="T_500131">#REF!</definedName>
    <definedName name="T_500132" localSheetId="4">#REF!</definedName>
    <definedName name="T_500132">#REF!</definedName>
    <definedName name="T_500211" localSheetId="4">#REF!</definedName>
    <definedName name="T_500211">#REF!</definedName>
    <definedName name="T_500212" localSheetId="4">#REF!</definedName>
    <definedName name="T_500212">#REF!</definedName>
    <definedName name="T_500213" localSheetId="4">#REF!</definedName>
    <definedName name="T_500213">#REF!</definedName>
    <definedName name="T_500311" localSheetId="4">#REF!</definedName>
    <definedName name="T_500311">#REF!</definedName>
    <definedName name="T_500312" localSheetId="4">#REF!</definedName>
    <definedName name="T_500312">#REF!</definedName>
    <definedName name="T_500313" localSheetId="4">#REF!</definedName>
    <definedName name="T_500313">#REF!</definedName>
    <definedName name="T_500411" localSheetId="4">#REF!</definedName>
    <definedName name="T_500411">#REF!</definedName>
    <definedName name="T_500412" localSheetId="4">#REF!</definedName>
    <definedName name="T_500412">#REF!</definedName>
    <definedName name="T_500413" localSheetId="4">#REF!</definedName>
    <definedName name="T_500413">#REF!</definedName>
    <definedName name="T_500414" localSheetId="4">#REF!</definedName>
    <definedName name="T_500414">#REF!</definedName>
    <definedName name="T_500415" localSheetId="4">#REF!</definedName>
    <definedName name="T_500415">#REF!</definedName>
    <definedName name="T_500416" localSheetId="4">#REF!</definedName>
    <definedName name="T_500416">#REF!</definedName>
    <definedName name="T_500511" localSheetId="4">#REF!</definedName>
    <definedName name="T_500511">#REF!</definedName>
    <definedName name="T_500512" localSheetId="4">#REF!</definedName>
    <definedName name="T_500512">#REF!</definedName>
    <definedName name="T_500611" localSheetId="4">#REF!</definedName>
    <definedName name="T_500611">#REF!</definedName>
    <definedName name="T_500612" localSheetId="4">#REF!</definedName>
    <definedName name="T_500612">#REF!</definedName>
    <definedName name="T_500711" localSheetId="4">#REF!</definedName>
    <definedName name="T_500711">#REF!</definedName>
    <definedName name="T_500712" localSheetId="4">#REF!</definedName>
    <definedName name="T_500712">#REF!</definedName>
    <definedName name="T_500811" localSheetId="4">#REF!</definedName>
    <definedName name="T_500811">#REF!</definedName>
    <definedName name="T_500812" localSheetId="4">#REF!</definedName>
    <definedName name="T_500812">#REF!</definedName>
    <definedName name="T_600011" localSheetId="4">#REF!</definedName>
    <definedName name="T_600011">#REF!</definedName>
    <definedName name="T_600021" localSheetId="4">#REF!</definedName>
    <definedName name="T_600021">#REF!</definedName>
    <definedName name="T_600031" localSheetId="4">#REF!</definedName>
    <definedName name="T_600031">#REF!</definedName>
    <definedName name="T_600041" localSheetId="4">#REF!</definedName>
    <definedName name="T_600041">#REF!</definedName>
    <definedName name="T_600111" localSheetId="4">#REF!</definedName>
    <definedName name="T_600111">#REF!</definedName>
    <definedName name="T_600112" localSheetId="4">#REF!</definedName>
    <definedName name="T_600112">#REF!</definedName>
    <definedName name="T_600121" localSheetId="4">#REF!</definedName>
    <definedName name="T_600121">#REF!</definedName>
    <definedName name="T_600122" localSheetId="4">#REF!</definedName>
    <definedName name="T_600122">#REF!</definedName>
    <definedName name="T_600123" localSheetId="4">#REF!</definedName>
    <definedName name="T_600123">#REF!</definedName>
    <definedName name="T_600211" localSheetId="4">#REF!</definedName>
    <definedName name="T_600211">#REF!</definedName>
    <definedName name="T_600212" localSheetId="4">#REF!</definedName>
    <definedName name="T_600212">#REF!</definedName>
    <definedName name="T_600213" localSheetId="4">#REF!</definedName>
    <definedName name="T_600213">#REF!</definedName>
    <definedName name="T_700011" localSheetId="4">#REF!</definedName>
    <definedName name="T_700011">#REF!</definedName>
    <definedName name="T_700021" localSheetId="4">#REF!</definedName>
    <definedName name="T_700021">#REF!</definedName>
    <definedName name="T_700031" localSheetId="4">#REF!</definedName>
    <definedName name="T_700031">#REF!</definedName>
    <definedName name="T_700041" localSheetId="4">#REF!</definedName>
    <definedName name="T_700041">#REF!</definedName>
    <definedName name="T_700111" localSheetId="4">#REF!</definedName>
    <definedName name="T_700111">#REF!</definedName>
    <definedName name="T_700211" localSheetId="4">#REF!</definedName>
    <definedName name="T_700211">#REF!</definedName>
    <definedName name="T_700311" localSheetId="4">#REF!</definedName>
    <definedName name="T_70031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8" i="35" l="1"/>
  <c r="L248" i="35"/>
  <c r="K248" i="35"/>
  <c r="J248" i="35"/>
  <c r="I248" i="35"/>
  <c r="H248" i="35"/>
  <c r="G248" i="35"/>
  <c r="F248" i="35"/>
  <c r="E248" i="35"/>
  <c r="D248" i="35"/>
  <c r="C248" i="35"/>
  <c r="B248" i="35"/>
  <c r="M247" i="35"/>
  <c r="L247" i="35"/>
  <c r="K247" i="35"/>
  <c r="J247" i="35"/>
  <c r="I247" i="35"/>
  <c r="H247" i="35"/>
  <c r="G247" i="35"/>
  <c r="F247" i="35"/>
  <c r="E247" i="35"/>
  <c r="D247" i="35"/>
  <c r="C247" i="35"/>
  <c r="B247" i="35"/>
  <c r="M246" i="35"/>
  <c r="L246" i="35"/>
  <c r="K246" i="35"/>
  <c r="J246" i="35"/>
  <c r="I246" i="35"/>
  <c r="H246" i="35"/>
  <c r="G246" i="35"/>
  <c r="F246" i="35"/>
  <c r="E246" i="35"/>
  <c r="D246" i="35"/>
  <c r="C246" i="35"/>
  <c r="B246" i="35"/>
  <c r="M245" i="35"/>
  <c r="L245" i="35"/>
  <c r="K245" i="35"/>
  <c r="J245" i="35"/>
  <c r="I245" i="35"/>
  <c r="H245" i="35"/>
  <c r="G245" i="35"/>
  <c r="F245" i="35"/>
  <c r="E245" i="35"/>
  <c r="D245" i="35"/>
  <c r="C245" i="35"/>
  <c r="B245" i="35"/>
  <c r="M244" i="35"/>
  <c r="L244" i="35"/>
  <c r="K244" i="35"/>
  <c r="J244" i="35"/>
  <c r="I244" i="35"/>
  <c r="H244" i="35"/>
  <c r="G244" i="35"/>
  <c r="F244" i="35"/>
  <c r="E244" i="35"/>
  <c r="D244" i="35"/>
  <c r="C244" i="35"/>
  <c r="B244" i="35"/>
  <c r="M243" i="35"/>
  <c r="L243" i="35"/>
  <c r="K243" i="35"/>
  <c r="J243" i="35"/>
  <c r="I243" i="35"/>
  <c r="H243" i="35"/>
  <c r="G243" i="35"/>
  <c r="F243" i="35"/>
  <c r="E243" i="35"/>
  <c r="D243" i="35"/>
  <c r="C243" i="35"/>
  <c r="B243" i="35"/>
  <c r="M242" i="35"/>
  <c r="L242" i="35"/>
  <c r="K242" i="35"/>
  <c r="J242" i="35"/>
  <c r="I242" i="35"/>
  <c r="H242" i="35"/>
  <c r="G242" i="35"/>
  <c r="F242" i="35"/>
  <c r="E242" i="35"/>
  <c r="D242" i="35"/>
  <c r="C242" i="35"/>
  <c r="B242" i="35"/>
  <c r="M241" i="35"/>
  <c r="L241" i="35"/>
  <c r="K241" i="35"/>
  <c r="J241" i="35"/>
  <c r="I241" i="35"/>
  <c r="H241" i="35"/>
  <c r="G241" i="35"/>
  <c r="F241" i="35"/>
  <c r="E241" i="35"/>
  <c r="D241" i="35"/>
  <c r="C241" i="35"/>
  <c r="B241" i="35"/>
  <c r="M240" i="35"/>
  <c r="L240" i="35"/>
  <c r="K240" i="35"/>
  <c r="J240" i="35"/>
  <c r="I240" i="35"/>
  <c r="H240" i="35"/>
  <c r="G240" i="35"/>
  <c r="F240" i="35"/>
  <c r="E240" i="35"/>
  <c r="D240" i="35"/>
  <c r="C240" i="35"/>
  <c r="B240" i="35"/>
  <c r="M239" i="35"/>
  <c r="L239" i="35"/>
  <c r="K239" i="35"/>
  <c r="J239" i="35"/>
  <c r="I239" i="35"/>
  <c r="H239" i="35"/>
  <c r="G239" i="35"/>
  <c r="F239" i="35"/>
  <c r="E239" i="35"/>
  <c r="D239" i="35"/>
  <c r="C239" i="35"/>
  <c r="B239" i="35"/>
  <c r="M238" i="35"/>
  <c r="L238" i="35"/>
  <c r="K238" i="35"/>
  <c r="J238" i="35"/>
  <c r="I238" i="35"/>
  <c r="H238" i="35"/>
  <c r="G238" i="35"/>
  <c r="F238" i="35"/>
  <c r="E238" i="35"/>
  <c r="D238" i="35"/>
  <c r="C238" i="35"/>
  <c r="B238" i="35"/>
  <c r="M237" i="35"/>
  <c r="L237" i="35"/>
  <c r="K237" i="35"/>
  <c r="J237" i="35"/>
  <c r="I237" i="35"/>
  <c r="H237" i="35"/>
  <c r="G237" i="35"/>
  <c r="F237" i="35"/>
  <c r="E237" i="35"/>
  <c r="D237" i="35"/>
  <c r="C237" i="35"/>
  <c r="B237" i="35"/>
  <c r="M236" i="35"/>
  <c r="L236" i="35"/>
  <c r="K236" i="35"/>
  <c r="J236" i="35"/>
  <c r="I236" i="35"/>
  <c r="H236" i="35"/>
  <c r="G236" i="35"/>
  <c r="F236" i="35"/>
  <c r="E236" i="35"/>
  <c r="D236" i="35"/>
  <c r="C236" i="35"/>
  <c r="B236" i="35"/>
  <c r="M235" i="35"/>
  <c r="L235" i="35"/>
  <c r="K235" i="35"/>
  <c r="J235" i="35"/>
  <c r="I235" i="35"/>
  <c r="H235" i="35"/>
  <c r="G235" i="35"/>
  <c r="F235" i="35"/>
  <c r="E235" i="35"/>
  <c r="D235" i="35"/>
  <c r="C235" i="35"/>
  <c r="B235" i="35"/>
  <c r="M234" i="35"/>
  <c r="L234" i="35"/>
  <c r="K234" i="35"/>
  <c r="J234" i="35"/>
  <c r="I234" i="35"/>
  <c r="H234" i="35"/>
  <c r="G234" i="35"/>
  <c r="F234" i="35"/>
  <c r="E234" i="35"/>
  <c r="D234" i="35"/>
  <c r="C234" i="35"/>
  <c r="B234" i="35"/>
  <c r="M233" i="35"/>
  <c r="L233" i="35"/>
  <c r="K233" i="35"/>
  <c r="J233" i="35"/>
  <c r="I233" i="35"/>
  <c r="H233" i="35"/>
  <c r="G233" i="35"/>
  <c r="F233" i="35"/>
  <c r="E233" i="35"/>
  <c r="D233" i="35"/>
  <c r="C233" i="35"/>
  <c r="B233" i="35"/>
  <c r="M232" i="35"/>
  <c r="L232" i="35"/>
  <c r="K232" i="35"/>
  <c r="J232" i="35"/>
  <c r="I232" i="35"/>
  <c r="H232" i="35"/>
  <c r="G232" i="35"/>
  <c r="F232" i="35"/>
  <c r="E232" i="35"/>
  <c r="D232" i="35"/>
  <c r="C232" i="35"/>
  <c r="B232" i="35"/>
  <c r="M231" i="35"/>
  <c r="L231" i="35"/>
  <c r="K231" i="35"/>
  <c r="J231" i="35"/>
  <c r="I231" i="35"/>
  <c r="H231" i="35"/>
  <c r="G231" i="35"/>
  <c r="F231" i="35"/>
  <c r="E231" i="35"/>
  <c r="D231" i="35"/>
  <c r="C231" i="35"/>
  <c r="B231" i="35"/>
  <c r="M230" i="35"/>
  <c r="L230" i="35"/>
  <c r="K230" i="35"/>
  <c r="J230" i="35"/>
  <c r="I230" i="35"/>
  <c r="H230" i="35"/>
  <c r="G230" i="35"/>
  <c r="F230" i="35"/>
  <c r="E230" i="35"/>
  <c r="D230" i="35"/>
  <c r="C230" i="35"/>
  <c r="B230" i="35"/>
  <c r="M229" i="35"/>
  <c r="L229" i="35"/>
  <c r="K229" i="35"/>
  <c r="J229" i="35"/>
  <c r="I229" i="35"/>
  <c r="H229" i="35"/>
  <c r="G229" i="35"/>
  <c r="F229" i="35"/>
  <c r="E229" i="35"/>
  <c r="D229" i="35"/>
  <c r="C229" i="35"/>
  <c r="B229" i="35"/>
  <c r="M228" i="35"/>
  <c r="L228" i="35"/>
  <c r="K228" i="35"/>
  <c r="J228" i="35"/>
  <c r="I228" i="35"/>
  <c r="H228" i="35"/>
  <c r="G228" i="35"/>
  <c r="F228" i="35"/>
  <c r="E228" i="35"/>
  <c r="D228" i="35"/>
  <c r="C228" i="35"/>
  <c r="B228" i="35"/>
  <c r="M227" i="35"/>
  <c r="L227" i="35"/>
  <c r="K227" i="35"/>
  <c r="J227" i="35"/>
  <c r="I227" i="35"/>
  <c r="H227" i="35"/>
  <c r="G227" i="35"/>
  <c r="F227" i="35"/>
  <c r="E227" i="35"/>
  <c r="D227" i="35"/>
  <c r="C227" i="35"/>
  <c r="B227" i="35"/>
  <c r="M226" i="35"/>
  <c r="L226" i="35"/>
  <c r="K226" i="35"/>
  <c r="J226" i="35"/>
  <c r="I226" i="35"/>
  <c r="H226" i="35"/>
  <c r="G226" i="35"/>
  <c r="F226" i="35"/>
  <c r="E226" i="35"/>
  <c r="D226" i="35"/>
  <c r="C226" i="35"/>
  <c r="B226" i="35"/>
  <c r="M225" i="35"/>
  <c r="L225" i="35"/>
  <c r="K225" i="35"/>
  <c r="J225" i="35"/>
  <c r="I225" i="35"/>
  <c r="H225" i="35"/>
  <c r="G225" i="35"/>
  <c r="F225" i="35"/>
  <c r="E225" i="35"/>
  <c r="D225" i="35"/>
  <c r="C225" i="35"/>
  <c r="B225" i="35"/>
  <c r="M224" i="35"/>
  <c r="L224" i="35"/>
  <c r="K224" i="35"/>
  <c r="J224" i="35"/>
  <c r="I224" i="35"/>
  <c r="H224" i="35"/>
  <c r="G224" i="35"/>
  <c r="F224" i="35"/>
  <c r="E224" i="35"/>
  <c r="D224" i="35"/>
  <c r="C224" i="35"/>
  <c r="B224" i="35"/>
  <c r="M223" i="35"/>
  <c r="L223" i="35"/>
  <c r="K223" i="35"/>
  <c r="J223" i="35"/>
  <c r="I223" i="35"/>
  <c r="H223" i="35"/>
  <c r="G223" i="35"/>
  <c r="F223" i="35"/>
  <c r="E223" i="35"/>
  <c r="D223" i="35"/>
  <c r="C223" i="35"/>
  <c r="B223" i="35"/>
  <c r="M222" i="35"/>
  <c r="L222" i="35"/>
  <c r="K222" i="35"/>
  <c r="J222" i="35"/>
  <c r="I222" i="35"/>
  <c r="H222" i="35"/>
  <c r="G222" i="35"/>
  <c r="F222" i="35"/>
  <c r="E222" i="35"/>
  <c r="D222" i="35"/>
  <c r="C222" i="35"/>
  <c r="B222" i="35"/>
  <c r="M221" i="35"/>
  <c r="L221" i="35"/>
  <c r="K221" i="35"/>
  <c r="J221" i="35"/>
  <c r="I221" i="35"/>
  <c r="H221" i="35"/>
  <c r="G221" i="35"/>
  <c r="F221" i="35"/>
  <c r="E221" i="35"/>
  <c r="D221" i="35"/>
  <c r="C221" i="35"/>
  <c r="B221" i="35"/>
  <c r="M220" i="35"/>
  <c r="L220" i="35"/>
  <c r="K220" i="35"/>
  <c r="J220" i="35"/>
  <c r="I220" i="35"/>
  <c r="H220" i="35"/>
  <c r="G220" i="35"/>
  <c r="F220" i="35"/>
  <c r="E220" i="35"/>
  <c r="D220" i="35"/>
  <c r="C220" i="35"/>
  <c r="B220" i="35"/>
  <c r="M219" i="35"/>
  <c r="L219" i="35"/>
  <c r="K219" i="35"/>
  <c r="J219" i="35"/>
  <c r="I219" i="35"/>
  <c r="H219" i="35"/>
  <c r="G219" i="35"/>
  <c r="F219" i="35"/>
  <c r="E219" i="35"/>
  <c r="D219" i="35"/>
  <c r="C219" i="35"/>
  <c r="B219" i="35"/>
  <c r="M218" i="35"/>
  <c r="L218" i="35"/>
  <c r="K218" i="35"/>
  <c r="J218" i="35"/>
  <c r="I218" i="35"/>
  <c r="H218" i="35"/>
  <c r="G218" i="35"/>
  <c r="F218" i="35"/>
  <c r="E218" i="35"/>
  <c r="D218" i="35"/>
  <c r="C218" i="35"/>
  <c r="B218" i="35"/>
  <c r="M217" i="35"/>
  <c r="L217" i="35"/>
  <c r="K217" i="35"/>
  <c r="J217" i="35"/>
  <c r="I217" i="35"/>
  <c r="H217" i="35"/>
  <c r="G217" i="35"/>
  <c r="F217" i="35"/>
  <c r="E217" i="35"/>
  <c r="D217" i="35"/>
  <c r="C217" i="35"/>
  <c r="B217" i="35"/>
  <c r="M216" i="35"/>
  <c r="L216" i="35"/>
  <c r="K216" i="35"/>
  <c r="J216" i="35"/>
  <c r="I216" i="35"/>
  <c r="H216" i="35"/>
  <c r="G216" i="35"/>
  <c r="F216" i="35"/>
  <c r="E216" i="35"/>
  <c r="D216" i="35"/>
  <c r="C216" i="35"/>
  <c r="B216" i="35"/>
  <c r="M215" i="35"/>
  <c r="L215" i="35"/>
  <c r="K215" i="35"/>
  <c r="J215" i="35"/>
  <c r="I215" i="35"/>
  <c r="H215" i="35"/>
  <c r="G215" i="35"/>
  <c r="F215" i="35"/>
  <c r="E215" i="35"/>
  <c r="D215" i="35"/>
  <c r="C215" i="35"/>
  <c r="B215" i="35"/>
  <c r="M214" i="35"/>
  <c r="L214" i="35"/>
  <c r="K214" i="35"/>
  <c r="J214" i="35"/>
  <c r="I214" i="35"/>
  <c r="H214" i="35"/>
  <c r="G214" i="35"/>
  <c r="F214" i="35"/>
  <c r="E214" i="35"/>
  <c r="D214" i="35"/>
  <c r="C214" i="35"/>
  <c r="B214" i="35"/>
  <c r="M213" i="35"/>
  <c r="L213" i="35"/>
  <c r="K213" i="35"/>
  <c r="J213" i="35"/>
  <c r="I213" i="35"/>
  <c r="H213" i="35"/>
  <c r="G213" i="35"/>
  <c r="F213" i="35"/>
  <c r="E213" i="35"/>
  <c r="D213" i="35"/>
  <c r="C213" i="35"/>
  <c r="B213" i="35"/>
  <c r="M212" i="35"/>
  <c r="L212" i="35"/>
  <c r="K212" i="35"/>
  <c r="J212" i="35"/>
  <c r="I212" i="35"/>
  <c r="H212" i="35"/>
  <c r="G212" i="35"/>
  <c r="F212" i="35"/>
  <c r="E212" i="35"/>
  <c r="D212" i="35"/>
  <c r="C212" i="35"/>
  <c r="B212" i="35"/>
  <c r="M211" i="35"/>
  <c r="L211" i="35"/>
  <c r="K211" i="35"/>
  <c r="J211" i="35"/>
  <c r="I211" i="35"/>
  <c r="H211" i="35"/>
  <c r="G211" i="35"/>
  <c r="F211" i="35"/>
  <c r="E211" i="35"/>
  <c r="D211" i="35"/>
  <c r="C211" i="35"/>
  <c r="B211" i="35"/>
  <c r="M210" i="35"/>
  <c r="L210" i="35"/>
  <c r="K210" i="35"/>
  <c r="J210" i="35"/>
  <c r="I210" i="35"/>
  <c r="H210" i="35"/>
  <c r="G210" i="35"/>
  <c r="F210" i="35"/>
  <c r="E210" i="35"/>
  <c r="D210" i="35"/>
  <c r="C210" i="35"/>
  <c r="B210" i="35"/>
  <c r="M209" i="35"/>
  <c r="L209" i="35"/>
  <c r="K209" i="35"/>
  <c r="J209" i="35"/>
  <c r="I209" i="35"/>
  <c r="H209" i="35"/>
  <c r="G209" i="35"/>
  <c r="F209" i="35"/>
  <c r="E209" i="35"/>
  <c r="D209" i="35"/>
  <c r="C209" i="35"/>
  <c r="B209" i="35"/>
  <c r="M208" i="35"/>
  <c r="L208" i="35"/>
  <c r="K208" i="35"/>
  <c r="J208" i="35"/>
  <c r="I208" i="35"/>
  <c r="H208" i="35"/>
  <c r="G208" i="35"/>
  <c r="F208" i="35"/>
  <c r="E208" i="35"/>
  <c r="D208" i="35"/>
  <c r="C208" i="35"/>
  <c r="B208" i="35"/>
  <c r="M207" i="35"/>
  <c r="L207" i="35"/>
  <c r="K207" i="35"/>
  <c r="J207" i="35"/>
  <c r="I207" i="35"/>
  <c r="H207" i="35"/>
  <c r="G207" i="35"/>
  <c r="F207" i="35"/>
  <c r="E207" i="35"/>
  <c r="D207" i="35"/>
  <c r="C207" i="35"/>
  <c r="B207" i="35"/>
  <c r="M206" i="35"/>
  <c r="L206" i="35"/>
  <c r="K206" i="35"/>
  <c r="J206" i="35"/>
  <c r="I206" i="35"/>
  <c r="H206" i="35"/>
  <c r="G206" i="35"/>
  <c r="F206" i="35"/>
  <c r="E206" i="35"/>
  <c r="D206" i="35"/>
  <c r="C206" i="35"/>
  <c r="B206" i="35"/>
  <c r="M205" i="35"/>
  <c r="L205" i="35"/>
  <c r="K205" i="35"/>
  <c r="J205" i="35"/>
  <c r="I205" i="35"/>
  <c r="H205" i="35"/>
  <c r="G205" i="35"/>
  <c r="F205" i="35"/>
  <c r="E205" i="35"/>
  <c r="D205" i="35"/>
  <c r="C205" i="35"/>
  <c r="B205" i="35"/>
  <c r="M204" i="35"/>
  <c r="L204" i="35"/>
  <c r="K204" i="35"/>
  <c r="J204" i="35"/>
  <c r="I204" i="35"/>
  <c r="H204" i="35"/>
  <c r="G204" i="35"/>
  <c r="F204" i="35"/>
  <c r="E204" i="35"/>
  <c r="D204" i="35"/>
  <c r="C204" i="35"/>
  <c r="B204" i="35"/>
  <c r="M203" i="35"/>
  <c r="L203" i="35"/>
  <c r="K203" i="35"/>
  <c r="J203" i="35"/>
  <c r="I203" i="35"/>
  <c r="H203" i="35"/>
  <c r="G203" i="35"/>
  <c r="F203" i="35"/>
  <c r="E203" i="35"/>
  <c r="D203" i="35"/>
  <c r="C203" i="35"/>
  <c r="B203" i="35"/>
  <c r="M202" i="35"/>
  <c r="L202" i="35"/>
  <c r="K202" i="35"/>
  <c r="J202" i="35"/>
  <c r="I202" i="35"/>
  <c r="H202" i="35"/>
  <c r="G202" i="35"/>
  <c r="F202" i="35"/>
  <c r="E202" i="35"/>
  <c r="D202" i="35"/>
  <c r="C202" i="35"/>
  <c r="B202" i="35"/>
  <c r="M201" i="35"/>
  <c r="L201" i="35"/>
  <c r="K201" i="35"/>
  <c r="J201" i="35"/>
  <c r="I201" i="35"/>
  <c r="H201" i="35"/>
  <c r="G201" i="35"/>
  <c r="F201" i="35"/>
  <c r="E201" i="35"/>
  <c r="D201" i="35"/>
  <c r="C201" i="35"/>
  <c r="B201" i="35"/>
  <c r="M200" i="35"/>
  <c r="L200" i="35"/>
  <c r="K200" i="35"/>
  <c r="J200" i="35"/>
  <c r="I200" i="35"/>
  <c r="H200" i="35"/>
  <c r="G200" i="35"/>
  <c r="F200" i="35"/>
  <c r="E200" i="35"/>
  <c r="D200" i="35"/>
  <c r="C200" i="35"/>
  <c r="B200" i="35"/>
  <c r="M199" i="35"/>
  <c r="L199" i="35"/>
  <c r="K199" i="35"/>
  <c r="J199" i="35"/>
  <c r="I199" i="35"/>
  <c r="H199" i="35"/>
  <c r="G199" i="35"/>
  <c r="F199" i="35"/>
  <c r="E199" i="35"/>
  <c r="D199" i="35"/>
  <c r="C199" i="35"/>
  <c r="B199" i="35"/>
  <c r="M198" i="35"/>
  <c r="L198" i="35"/>
  <c r="K198" i="35"/>
  <c r="J198" i="35"/>
  <c r="I198" i="35"/>
  <c r="H198" i="35"/>
  <c r="G198" i="35"/>
  <c r="F198" i="35"/>
  <c r="E198" i="35"/>
  <c r="D198" i="35"/>
  <c r="C198" i="35"/>
  <c r="B198" i="35"/>
  <c r="M197" i="35"/>
  <c r="L197" i="35"/>
  <c r="K197" i="35"/>
  <c r="J197" i="35"/>
  <c r="I197" i="35"/>
  <c r="H197" i="35"/>
  <c r="G197" i="35"/>
  <c r="F197" i="35"/>
  <c r="E197" i="35"/>
  <c r="D197" i="35"/>
  <c r="C197" i="35"/>
  <c r="B197" i="35"/>
  <c r="M196" i="35"/>
  <c r="L196" i="35"/>
  <c r="K196" i="35"/>
  <c r="J196" i="35"/>
  <c r="I196" i="35"/>
  <c r="H196" i="35"/>
  <c r="G196" i="35"/>
  <c r="F196" i="35"/>
  <c r="E196" i="35"/>
  <c r="D196" i="35"/>
  <c r="C196" i="35"/>
  <c r="B196" i="35"/>
  <c r="M195" i="35"/>
  <c r="L195" i="35"/>
  <c r="K195" i="35"/>
  <c r="J195" i="35"/>
  <c r="I195" i="35"/>
  <c r="H195" i="35"/>
  <c r="G195" i="35"/>
  <c r="F195" i="35"/>
  <c r="E195" i="35"/>
  <c r="D195" i="35"/>
  <c r="C195" i="35"/>
  <c r="B195" i="35"/>
  <c r="M194" i="35"/>
  <c r="L194" i="35"/>
  <c r="K194" i="35"/>
  <c r="J194" i="35"/>
  <c r="I194" i="35"/>
  <c r="H194" i="35"/>
  <c r="G194" i="35"/>
  <c r="F194" i="35"/>
  <c r="E194" i="35"/>
  <c r="D194" i="35"/>
  <c r="C194" i="35"/>
  <c r="B194" i="35"/>
  <c r="M193" i="35"/>
  <c r="L193" i="35"/>
  <c r="K193" i="35"/>
  <c r="J193" i="35"/>
  <c r="I193" i="35"/>
  <c r="H193" i="35"/>
  <c r="G193" i="35"/>
  <c r="F193" i="35"/>
  <c r="E193" i="35"/>
  <c r="D193" i="35"/>
  <c r="C193" i="35"/>
  <c r="B193" i="35"/>
  <c r="M192" i="35"/>
  <c r="L192" i="35"/>
  <c r="K192" i="35"/>
  <c r="J192" i="35"/>
  <c r="I192" i="35"/>
  <c r="H192" i="35"/>
  <c r="G192" i="35"/>
  <c r="F192" i="35"/>
  <c r="E192" i="35"/>
  <c r="D192" i="35"/>
  <c r="C192" i="35"/>
  <c r="B192" i="35"/>
  <c r="M191" i="35"/>
  <c r="L191" i="35"/>
  <c r="K191" i="35"/>
  <c r="J191" i="35"/>
  <c r="I191" i="35"/>
  <c r="H191" i="35"/>
  <c r="G191" i="35"/>
  <c r="F191" i="35"/>
  <c r="E191" i="35"/>
  <c r="D191" i="35"/>
  <c r="C191" i="35"/>
  <c r="B191" i="35"/>
  <c r="M190" i="35"/>
  <c r="L190" i="35"/>
  <c r="K190" i="35"/>
  <c r="J190" i="35"/>
  <c r="I190" i="35"/>
  <c r="H190" i="35"/>
  <c r="G190" i="35"/>
  <c r="F190" i="35"/>
  <c r="E190" i="35"/>
  <c r="D190" i="35"/>
  <c r="C190" i="35"/>
  <c r="B190" i="35"/>
  <c r="M189" i="35"/>
  <c r="L189" i="35"/>
  <c r="K189" i="35"/>
  <c r="J189" i="35"/>
  <c r="I189" i="35"/>
  <c r="H189" i="35"/>
  <c r="G189" i="35"/>
  <c r="F189" i="35"/>
  <c r="E189" i="35"/>
  <c r="D189" i="35"/>
  <c r="C189" i="35"/>
  <c r="B189" i="35"/>
  <c r="M188" i="35"/>
  <c r="L188" i="35"/>
  <c r="K188" i="35"/>
  <c r="J188" i="35"/>
  <c r="I188" i="35"/>
  <c r="H188" i="35"/>
  <c r="G188" i="35"/>
  <c r="F188" i="35"/>
  <c r="E188" i="35"/>
  <c r="D188" i="35"/>
  <c r="C188" i="35"/>
  <c r="B188" i="35"/>
  <c r="M187" i="35"/>
  <c r="L187" i="35"/>
  <c r="K187" i="35"/>
  <c r="J187" i="35"/>
  <c r="I187" i="35"/>
  <c r="H187" i="35"/>
  <c r="G187" i="35"/>
  <c r="F187" i="35"/>
  <c r="E187" i="35"/>
  <c r="D187" i="35"/>
  <c r="C187" i="35"/>
  <c r="B187" i="35"/>
  <c r="M186" i="35"/>
  <c r="L186" i="35"/>
  <c r="K186" i="35"/>
  <c r="J186" i="35"/>
  <c r="I186" i="35"/>
  <c r="H186" i="35"/>
  <c r="G186" i="35"/>
  <c r="F186" i="35"/>
  <c r="E186" i="35"/>
  <c r="D186" i="35"/>
  <c r="C186" i="35"/>
  <c r="B186" i="35"/>
  <c r="M185" i="35"/>
  <c r="L185" i="35"/>
  <c r="K185" i="35"/>
  <c r="J185" i="35"/>
  <c r="I185" i="35"/>
  <c r="H185" i="35"/>
  <c r="G185" i="35"/>
  <c r="F185" i="35"/>
  <c r="E185" i="35"/>
  <c r="D185" i="35"/>
  <c r="C185" i="35"/>
  <c r="B185" i="35"/>
  <c r="M184" i="35"/>
  <c r="L184" i="35"/>
  <c r="K184" i="35"/>
  <c r="J184" i="35"/>
  <c r="I184" i="35"/>
  <c r="H184" i="35"/>
  <c r="G184" i="35"/>
  <c r="F184" i="35"/>
  <c r="E184" i="35"/>
  <c r="D184" i="35"/>
  <c r="C184" i="35"/>
  <c r="B184" i="35"/>
  <c r="M183" i="35"/>
  <c r="L183" i="35"/>
  <c r="K183" i="35"/>
  <c r="J183" i="35"/>
  <c r="I183" i="35"/>
  <c r="H183" i="35"/>
  <c r="G183" i="35"/>
  <c r="F183" i="35"/>
  <c r="E183" i="35"/>
  <c r="D183" i="35"/>
  <c r="C183" i="35"/>
  <c r="B183" i="35"/>
  <c r="M182" i="35"/>
  <c r="L182" i="35"/>
  <c r="K182" i="35"/>
  <c r="J182" i="35"/>
  <c r="I182" i="35"/>
  <c r="H182" i="35"/>
  <c r="G182" i="35"/>
  <c r="F182" i="35"/>
  <c r="E182" i="35"/>
  <c r="D182" i="35"/>
  <c r="C182" i="35"/>
  <c r="B182" i="35"/>
  <c r="M181" i="35"/>
  <c r="L181" i="35"/>
  <c r="K181" i="35"/>
  <c r="J181" i="35"/>
  <c r="I181" i="35"/>
  <c r="H181" i="35"/>
  <c r="G181" i="35"/>
  <c r="F181" i="35"/>
  <c r="E181" i="35"/>
  <c r="D181" i="35"/>
  <c r="C181" i="35"/>
  <c r="B181" i="35"/>
  <c r="M180" i="35"/>
  <c r="L180" i="35"/>
  <c r="K180" i="35"/>
  <c r="J180" i="35"/>
  <c r="I180" i="35"/>
  <c r="H180" i="35"/>
  <c r="G180" i="35"/>
  <c r="F180" i="35"/>
  <c r="E180" i="35"/>
  <c r="D180" i="35"/>
  <c r="C180" i="35"/>
  <c r="B180" i="35"/>
  <c r="M179" i="35"/>
  <c r="L179" i="35"/>
  <c r="K179" i="35"/>
  <c r="J179" i="35"/>
  <c r="I179" i="35"/>
  <c r="H179" i="35"/>
  <c r="G179" i="35"/>
  <c r="F179" i="35"/>
  <c r="E179" i="35"/>
  <c r="D179" i="35"/>
  <c r="C179" i="35"/>
  <c r="B179" i="35"/>
  <c r="M178" i="35"/>
  <c r="L178" i="35"/>
  <c r="K178" i="35"/>
  <c r="J178" i="35"/>
  <c r="I178" i="35"/>
  <c r="H178" i="35"/>
  <c r="G178" i="35"/>
  <c r="F178" i="35"/>
  <c r="E178" i="35"/>
  <c r="D178" i="35"/>
  <c r="C178" i="35"/>
  <c r="B178" i="35"/>
  <c r="M177" i="35"/>
  <c r="L177" i="35"/>
  <c r="K177" i="35"/>
  <c r="J177" i="35"/>
  <c r="I177" i="35"/>
  <c r="H177" i="35"/>
  <c r="G177" i="35"/>
  <c r="F177" i="35"/>
  <c r="E177" i="35"/>
  <c r="D177" i="35"/>
  <c r="C177" i="35"/>
  <c r="B177" i="35"/>
  <c r="M176" i="35"/>
  <c r="L176" i="35"/>
  <c r="K176" i="35"/>
  <c r="J176" i="35"/>
  <c r="I176" i="35"/>
  <c r="H176" i="35"/>
  <c r="G176" i="35"/>
  <c r="F176" i="35"/>
  <c r="E176" i="35"/>
  <c r="D176" i="35"/>
  <c r="C176" i="35"/>
  <c r="B176" i="35"/>
  <c r="M175" i="35"/>
  <c r="L175" i="35"/>
  <c r="K175" i="35"/>
  <c r="J175" i="35"/>
  <c r="I175" i="35"/>
  <c r="H175" i="35"/>
  <c r="G175" i="35"/>
  <c r="F175" i="35"/>
  <c r="E175" i="35"/>
  <c r="D175" i="35"/>
  <c r="C175" i="35"/>
  <c r="B175" i="35"/>
  <c r="M174" i="35"/>
  <c r="L174" i="35"/>
  <c r="K174" i="35"/>
  <c r="J174" i="35"/>
  <c r="I174" i="35"/>
  <c r="H174" i="35"/>
  <c r="G174" i="35"/>
  <c r="F174" i="35"/>
  <c r="E174" i="35"/>
  <c r="D174" i="35"/>
  <c r="C174" i="35"/>
  <c r="B174" i="35"/>
  <c r="M173" i="35"/>
  <c r="L173" i="35"/>
  <c r="K173" i="35"/>
  <c r="J173" i="35"/>
  <c r="I173" i="35"/>
  <c r="H173" i="35"/>
  <c r="G173" i="35"/>
  <c r="F173" i="35"/>
  <c r="E173" i="35"/>
  <c r="D173" i="35"/>
  <c r="C173" i="35"/>
  <c r="B173" i="35"/>
  <c r="M172" i="35"/>
  <c r="L172" i="35"/>
  <c r="K172" i="35"/>
  <c r="J172" i="35"/>
  <c r="I172" i="35"/>
  <c r="H172" i="35"/>
  <c r="G172" i="35"/>
  <c r="F172" i="35"/>
  <c r="E172" i="35"/>
  <c r="D172" i="35"/>
  <c r="C172" i="35"/>
  <c r="B172" i="35"/>
  <c r="M171" i="35"/>
  <c r="L171" i="35"/>
  <c r="K171" i="35"/>
  <c r="J171" i="35"/>
  <c r="I171" i="35"/>
  <c r="H171" i="35"/>
  <c r="G171" i="35"/>
  <c r="F171" i="35"/>
  <c r="E171" i="35"/>
  <c r="D171" i="35"/>
  <c r="C171" i="35"/>
  <c r="B171" i="35"/>
  <c r="M170" i="35"/>
  <c r="L170" i="35"/>
  <c r="K170" i="35"/>
  <c r="J170" i="35"/>
  <c r="I170" i="35"/>
  <c r="H170" i="35"/>
  <c r="G170" i="35"/>
  <c r="F170" i="35"/>
  <c r="E170" i="35"/>
  <c r="D170" i="35"/>
  <c r="C170" i="35"/>
  <c r="B170" i="35"/>
  <c r="M169" i="35"/>
  <c r="L169" i="35"/>
  <c r="K169" i="35"/>
  <c r="J169" i="35"/>
  <c r="I169" i="35"/>
  <c r="H169" i="35"/>
  <c r="G169" i="35"/>
  <c r="F169" i="35"/>
  <c r="E169" i="35"/>
  <c r="D169" i="35"/>
  <c r="C169" i="35"/>
  <c r="B169" i="35"/>
  <c r="M168" i="35"/>
  <c r="L168" i="35"/>
  <c r="K168" i="35"/>
  <c r="J168" i="35"/>
  <c r="I168" i="35"/>
  <c r="H168" i="35"/>
  <c r="G168" i="35"/>
  <c r="F168" i="35"/>
  <c r="E168" i="35"/>
  <c r="D168" i="35"/>
  <c r="C168" i="35"/>
  <c r="B168" i="35"/>
  <c r="M167" i="35"/>
  <c r="L167" i="35"/>
  <c r="K167" i="35"/>
  <c r="J167" i="35"/>
  <c r="I167" i="35"/>
  <c r="H167" i="35"/>
  <c r="G167" i="35"/>
  <c r="F167" i="35"/>
  <c r="E167" i="35"/>
  <c r="D167" i="35"/>
  <c r="C167" i="35"/>
  <c r="B167" i="35"/>
  <c r="M166" i="35"/>
  <c r="L166" i="35"/>
  <c r="K166" i="35"/>
  <c r="J166" i="35"/>
  <c r="I166" i="35"/>
  <c r="H166" i="35"/>
  <c r="G166" i="35"/>
  <c r="F166" i="35"/>
  <c r="E166" i="35"/>
  <c r="D166" i="35"/>
  <c r="C166" i="35"/>
  <c r="B166" i="35"/>
  <c r="M165" i="35"/>
  <c r="L165" i="35"/>
  <c r="K165" i="35"/>
  <c r="J165" i="35"/>
  <c r="I165" i="35"/>
  <c r="H165" i="35"/>
  <c r="G165" i="35"/>
  <c r="F165" i="35"/>
  <c r="E165" i="35"/>
  <c r="D165" i="35"/>
  <c r="C165" i="35"/>
  <c r="B165" i="35"/>
  <c r="M164" i="35"/>
  <c r="L164" i="35"/>
  <c r="K164" i="35"/>
  <c r="J164" i="35"/>
  <c r="I164" i="35"/>
  <c r="H164" i="35"/>
  <c r="G164" i="35"/>
  <c r="F164" i="35"/>
  <c r="E164" i="35"/>
  <c r="D164" i="35"/>
  <c r="C164" i="35"/>
  <c r="B164" i="35"/>
  <c r="M163" i="35"/>
  <c r="L163" i="35"/>
  <c r="K163" i="35"/>
  <c r="J163" i="35"/>
  <c r="I163" i="35"/>
  <c r="H163" i="35"/>
  <c r="G163" i="35"/>
  <c r="F163" i="35"/>
  <c r="E163" i="35"/>
  <c r="D163" i="35"/>
  <c r="C163" i="35"/>
  <c r="B163" i="35"/>
  <c r="M162" i="35"/>
  <c r="L162" i="35"/>
  <c r="K162" i="35"/>
  <c r="J162" i="35"/>
  <c r="I162" i="35"/>
  <c r="H162" i="35"/>
  <c r="G162" i="35"/>
  <c r="F162" i="35"/>
  <c r="E162" i="35"/>
  <c r="D162" i="35"/>
  <c r="C162" i="35"/>
  <c r="B162" i="35"/>
  <c r="M161" i="35"/>
  <c r="L161" i="35"/>
  <c r="K161" i="35"/>
  <c r="J161" i="35"/>
  <c r="I161" i="35"/>
  <c r="H161" i="35"/>
  <c r="G161" i="35"/>
  <c r="F161" i="35"/>
  <c r="E161" i="35"/>
  <c r="D161" i="35"/>
  <c r="C161" i="35"/>
  <c r="B161" i="35"/>
  <c r="M160" i="35"/>
  <c r="L160" i="35"/>
  <c r="K160" i="35"/>
  <c r="J160" i="35"/>
  <c r="I160" i="35"/>
  <c r="H160" i="35"/>
  <c r="G160" i="35"/>
  <c r="F160" i="35"/>
  <c r="E160" i="35"/>
  <c r="D160" i="35"/>
  <c r="C160" i="35"/>
  <c r="B160" i="35"/>
  <c r="M159" i="35"/>
  <c r="L159" i="35"/>
  <c r="K159" i="35"/>
  <c r="J159" i="35"/>
  <c r="I159" i="35"/>
  <c r="H159" i="35"/>
  <c r="G159" i="35"/>
  <c r="F159" i="35"/>
  <c r="E159" i="35"/>
  <c r="D159" i="35"/>
  <c r="C159" i="35"/>
  <c r="B159" i="35"/>
  <c r="M158" i="35"/>
  <c r="L158" i="35"/>
  <c r="K158" i="35"/>
  <c r="J158" i="35"/>
  <c r="I158" i="35"/>
  <c r="H158" i="35"/>
  <c r="G158" i="35"/>
  <c r="F158" i="35"/>
  <c r="E158" i="35"/>
  <c r="D158" i="35"/>
  <c r="C158" i="35"/>
  <c r="B158" i="35"/>
  <c r="M157" i="35"/>
  <c r="L157" i="35"/>
  <c r="K157" i="35"/>
  <c r="J157" i="35"/>
  <c r="I157" i="35"/>
  <c r="H157" i="35"/>
  <c r="G157" i="35"/>
  <c r="F157" i="35"/>
  <c r="E157" i="35"/>
  <c r="D157" i="35"/>
  <c r="C157" i="35"/>
  <c r="B157" i="35"/>
  <c r="M156" i="35"/>
  <c r="L156" i="35"/>
  <c r="K156" i="35"/>
  <c r="J156" i="35"/>
  <c r="I156" i="35"/>
  <c r="H156" i="35"/>
  <c r="G156" i="35"/>
  <c r="F156" i="35"/>
  <c r="E156" i="35"/>
  <c r="D156" i="35"/>
  <c r="C156" i="35"/>
  <c r="B156" i="35"/>
  <c r="M155" i="35"/>
  <c r="L155" i="35"/>
  <c r="K155" i="35"/>
  <c r="J155" i="35"/>
  <c r="I155" i="35"/>
  <c r="H155" i="35"/>
  <c r="G155" i="35"/>
  <c r="F155" i="35"/>
  <c r="E155" i="35"/>
  <c r="D155" i="35"/>
  <c r="C155" i="35"/>
  <c r="B155" i="35"/>
  <c r="M154" i="35"/>
  <c r="L154" i="35"/>
  <c r="K154" i="35"/>
  <c r="J154" i="35"/>
  <c r="I154" i="35"/>
  <c r="H154" i="35"/>
  <c r="G154" i="35"/>
  <c r="F154" i="35"/>
  <c r="E154" i="35"/>
  <c r="D154" i="35"/>
  <c r="C154" i="35"/>
  <c r="B154" i="35"/>
  <c r="M153" i="35"/>
  <c r="L153" i="35"/>
  <c r="K153" i="35"/>
  <c r="J153" i="35"/>
  <c r="I153" i="35"/>
  <c r="H153" i="35"/>
  <c r="G153" i="35"/>
  <c r="F153" i="35"/>
  <c r="E153" i="35"/>
  <c r="D153" i="35"/>
  <c r="C153" i="35"/>
  <c r="B153" i="35"/>
  <c r="M152" i="35"/>
  <c r="L152" i="35"/>
  <c r="K152" i="35"/>
  <c r="J152" i="35"/>
  <c r="I152" i="35"/>
  <c r="H152" i="35"/>
  <c r="G152" i="35"/>
  <c r="F152" i="35"/>
  <c r="E152" i="35"/>
  <c r="D152" i="35"/>
  <c r="C152" i="35"/>
  <c r="B152" i="35"/>
  <c r="M151" i="35"/>
  <c r="L151" i="35"/>
  <c r="K151" i="35"/>
  <c r="J151" i="35"/>
  <c r="I151" i="35"/>
  <c r="H151" i="35"/>
  <c r="G151" i="35"/>
  <c r="F151" i="35"/>
  <c r="E151" i="35"/>
  <c r="D151" i="35"/>
  <c r="C151" i="35"/>
  <c r="B151" i="35"/>
  <c r="M150" i="35"/>
  <c r="L150" i="35"/>
  <c r="K150" i="35"/>
  <c r="J150" i="35"/>
  <c r="I150" i="35"/>
  <c r="H150" i="35"/>
  <c r="G150" i="35"/>
  <c r="F150" i="35"/>
  <c r="E150" i="35"/>
  <c r="D150" i="35"/>
  <c r="C150" i="35"/>
  <c r="B150" i="35"/>
  <c r="M149" i="35"/>
  <c r="L149" i="35"/>
  <c r="K149" i="35"/>
  <c r="J149" i="35"/>
  <c r="I149" i="35"/>
  <c r="H149" i="35"/>
  <c r="G149" i="35"/>
  <c r="F149" i="35"/>
  <c r="E149" i="35"/>
  <c r="D149" i="35"/>
  <c r="C149" i="35"/>
  <c r="B149" i="35"/>
  <c r="M148" i="35"/>
  <c r="L148" i="35"/>
  <c r="K148" i="35"/>
  <c r="J148" i="35"/>
  <c r="I148" i="35"/>
  <c r="H148" i="35"/>
  <c r="G148" i="35"/>
  <c r="F148" i="35"/>
  <c r="E148" i="35"/>
  <c r="D148" i="35"/>
  <c r="C148" i="35"/>
  <c r="B148" i="35"/>
  <c r="M147" i="35"/>
  <c r="L147" i="35"/>
  <c r="K147" i="35"/>
  <c r="J147" i="35"/>
  <c r="I147" i="35"/>
  <c r="H147" i="35"/>
  <c r="G147" i="35"/>
  <c r="F147" i="35"/>
  <c r="E147" i="35"/>
  <c r="D147" i="35"/>
  <c r="C147" i="35"/>
  <c r="B147" i="35"/>
  <c r="M146" i="35"/>
  <c r="L146" i="35"/>
  <c r="K146" i="35"/>
  <c r="J146" i="35"/>
  <c r="I146" i="35"/>
  <c r="H146" i="35"/>
  <c r="G146" i="35"/>
  <c r="F146" i="35"/>
  <c r="E146" i="35"/>
  <c r="D146" i="35"/>
  <c r="C146" i="35"/>
  <c r="B146" i="35"/>
  <c r="M145" i="35"/>
  <c r="L145" i="35"/>
  <c r="K145" i="35"/>
  <c r="J145" i="35"/>
  <c r="I145" i="35"/>
  <c r="H145" i="35"/>
  <c r="G145" i="35"/>
  <c r="F145" i="35"/>
  <c r="E145" i="35"/>
  <c r="D145" i="35"/>
  <c r="C145" i="35"/>
  <c r="B145" i="35"/>
  <c r="M144" i="35"/>
  <c r="L144" i="35"/>
  <c r="K144" i="35"/>
  <c r="J144" i="35"/>
  <c r="I144" i="35"/>
  <c r="H144" i="35"/>
  <c r="G144" i="35"/>
  <c r="F144" i="35"/>
  <c r="E144" i="35"/>
  <c r="D144" i="35"/>
  <c r="C144" i="35"/>
  <c r="B144" i="35"/>
  <c r="M143" i="35"/>
  <c r="L143" i="35"/>
  <c r="K143" i="35"/>
  <c r="J143" i="35"/>
  <c r="I143" i="35"/>
  <c r="H143" i="35"/>
  <c r="G143" i="35"/>
  <c r="F143" i="35"/>
  <c r="E143" i="35"/>
  <c r="D143" i="35"/>
  <c r="C143" i="35"/>
  <c r="B143" i="35"/>
  <c r="M142" i="35"/>
  <c r="L142" i="35"/>
  <c r="K142" i="35"/>
  <c r="J142" i="35"/>
  <c r="I142" i="35"/>
  <c r="H142" i="35"/>
  <c r="G142" i="35"/>
  <c r="F142" i="35"/>
  <c r="E142" i="35"/>
  <c r="D142" i="35"/>
  <c r="C142" i="35"/>
  <c r="B142" i="35"/>
  <c r="M141" i="35"/>
  <c r="L141" i="35"/>
  <c r="K141" i="35"/>
  <c r="J141" i="35"/>
  <c r="I141" i="35"/>
  <c r="H141" i="35"/>
  <c r="G141" i="35"/>
  <c r="F141" i="35"/>
  <c r="E141" i="35"/>
  <c r="D141" i="35"/>
  <c r="C141" i="35"/>
  <c r="B141" i="35"/>
  <c r="M140" i="35"/>
  <c r="L140" i="35"/>
  <c r="K140" i="35"/>
  <c r="J140" i="35"/>
  <c r="I140" i="35"/>
  <c r="H140" i="35"/>
  <c r="G140" i="35"/>
  <c r="F140" i="35"/>
  <c r="E140" i="35"/>
  <c r="D140" i="35"/>
  <c r="C140" i="35"/>
  <c r="B140" i="35"/>
  <c r="M139" i="35"/>
  <c r="L139" i="35"/>
  <c r="K139" i="35"/>
  <c r="J139" i="35"/>
  <c r="I139" i="35"/>
  <c r="H139" i="35"/>
  <c r="G139" i="35"/>
  <c r="F139" i="35"/>
  <c r="E139" i="35"/>
  <c r="D139" i="35"/>
  <c r="C139" i="35"/>
  <c r="B139" i="35"/>
  <c r="M138" i="35"/>
  <c r="L138" i="35"/>
  <c r="K138" i="35"/>
  <c r="J138" i="35"/>
  <c r="I138" i="35"/>
  <c r="H138" i="35"/>
  <c r="G138" i="35"/>
  <c r="F138" i="35"/>
  <c r="E138" i="35"/>
  <c r="D138" i="35"/>
  <c r="C138" i="35"/>
  <c r="B138" i="35"/>
  <c r="M137" i="35"/>
  <c r="L137" i="35"/>
  <c r="K137" i="35"/>
  <c r="J137" i="35"/>
  <c r="I137" i="35"/>
  <c r="H137" i="35"/>
  <c r="G137" i="35"/>
  <c r="F137" i="35"/>
  <c r="E137" i="35"/>
  <c r="D137" i="35"/>
  <c r="C137" i="35"/>
  <c r="B137" i="35"/>
  <c r="M136" i="35"/>
  <c r="L136" i="35"/>
  <c r="K136" i="35"/>
  <c r="J136" i="35"/>
  <c r="I136" i="35"/>
  <c r="H136" i="35"/>
  <c r="G136" i="35"/>
  <c r="F136" i="35"/>
  <c r="E136" i="35"/>
  <c r="D136" i="35"/>
  <c r="C136" i="35"/>
  <c r="B136" i="35"/>
  <c r="M135" i="35"/>
  <c r="L135" i="35"/>
  <c r="K135" i="35"/>
  <c r="J135" i="35"/>
  <c r="I135" i="35"/>
  <c r="H135" i="35"/>
  <c r="G135" i="35"/>
  <c r="F135" i="35"/>
  <c r="E135" i="35"/>
  <c r="D135" i="35"/>
  <c r="C135" i="35"/>
  <c r="B135" i="35"/>
  <c r="M134" i="35"/>
  <c r="L134" i="35"/>
  <c r="K134" i="35"/>
  <c r="J134" i="35"/>
  <c r="I134" i="35"/>
  <c r="H134" i="35"/>
  <c r="G134" i="35"/>
  <c r="F134" i="35"/>
  <c r="E134" i="35"/>
  <c r="D134" i="35"/>
  <c r="C134" i="35"/>
  <c r="B134" i="35"/>
  <c r="M133" i="35"/>
  <c r="L133" i="35"/>
  <c r="K133" i="35"/>
  <c r="J133" i="35"/>
  <c r="I133" i="35"/>
  <c r="H133" i="35"/>
  <c r="G133" i="35"/>
  <c r="F133" i="35"/>
  <c r="E133" i="35"/>
  <c r="D133" i="35"/>
  <c r="C133" i="35"/>
  <c r="B133" i="35"/>
  <c r="M132" i="35"/>
  <c r="L132" i="35"/>
  <c r="K132" i="35"/>
  <c r="J132" i="35"/>
  <c r="I132" i="35"/>
  <c r="H132" i="35"/>
  <c r="G132" i="35"/>
  <c r="F132" i="35"/>
  <c r="E132" i="35"/>
  <c r="D132" i="35"/>
  <c r="C132" i="35"/>
  <c r="B132" i="35"/>
  <c r="M131" i="35"/>
  <c r="L131" i="35"/>
  <c r="K131" i="35"/>
  <c r="J131" i="35"/>
  <c r="I131" i="35"/>
  <c r="H131" i="35"/>
  <c r="G131" i="35"/>
  <c r="F131" i="35"/>
  <c r="E131" i="35"/>
  <c r="D131" i="35"/>
  <c r="C131" i="35"/>
  <c r="B131" i="35"/>
  <c r="M130" i="35"/>
  <c r="L130" i="35"/>
  <c r="K130" i="35"/>
  <c r="J130" i="35"/>
  <c r="I130" i="35"/>
  <c r="H130" i="35"/>
  <c r="G130" i="35"/>
  <c r="F130" i="35"/>
  <c r="E130" i="35"/>
  <c r="D130" i="35"/>
  <c r="C130" i="35"/>
  <c r="B130" i="35"/>
  <c r="M129" i="35"/>
  <c r="L129" i="35"/>
  <c r="K129" i="35"/>
  <c r="J129" i="35"/>
  <c r="I129" i="35"/>
  <c r="H129" i="35"/>
  <c r="G129" i="35"/>
  <c r="F129" i="35"/>
  <c r="E129" i="35"/>
  <c r="D129" i="35"/>
  <c r="C129" i="35"/>
  <c r="B129" i="35"/>
  <c r="M128" i="35"/>
  <c r="L128" i="35"/>
  <c r="K128" i="35"/>
  <c r="J128" i="35"/>
  <c r="I128" i="35"/>
  <c r="H128" i="35"/>
  <c r="G128" i="35"/>
  <c r="F128" i="35"/>
  <c r="E128" i="35"/>
  <c r="D128" i="35"/>
  <c r="C128" i="35"/>
  <c r="B128" i="35"/>
  <c r="M127" i="35"/>
  <c r="L127" i="35"/>
  <c r="K127" i="35"/>
  <c r="J127" i="35"/>
  <c r="I127" i="35"/>
  <c r="H127" i="35"/>
  <c r="G127" i="35"/>
  <c r="F127" i="35"/>
  <c r="E127" i="35"/>
  <c r="D127" i="35"/>
  <c r="C127" i="35"/>
  <c r="B127" i="35"/>
  <c r="M126" i="35"/>
  <c r="L126" i="35"/>
  <c r="K126" i="35"/>
  <c r="J126" i="35"/>
  <c r="I126" i="35"/>
  <c r="H126" i="35"/>
  <c r="G126" i="35"/>
  <c r="F126" i="35"/>
  <c r="E126" i="35"/>
  <c r="D126" i="35"/>
  <c r="C126" i="35"/>
  <c r="B126" i="35"/>
  <c r="M125" i="35"/>
  <c r="L125" i="35"/>
  <c r="K125" i="35"/>
  <c r="J125" i="35"/>
  <c r="I125" i="35"/>
  <c r="H125" i="35"/>
  <c r="G125" i="35"/>
  <c r="F125" i="35"/>
  <c r="E125" i="35"/>
  <c r="D125" i="35"/>
  <c r="C125" i="35"/>
  <c r="B125" i="35"/>
  <c r="M124" i="35"/>
  <c r="L124" i="35"/>
  <c r="K124" i="35"/>
  <c r="J124" i="35"/>
  <c r="I124" i="35"/>
  <c r="H124" i="35"/>
  <c r="G124" i="35"/>
  <c r="F124" i="35"/>
  <c r="E124" i="35"/>
  <c r="D124" i="35"/>
  <c r="C124" i="35"/>
  <c r="B124" i="35"/>
  <c r="M123" i="35"/>
  <c r="L123" i="35"/>
  <c r="K123" i="35"/>
  <c r="J123" i="35"/>
  <c r="I123" i="35"/>
  <c r="H123" i="35"/>
  <c r="G123" i="35"/>
  <c r="F123" i="35"/>
  <c r="E123" i="35"/>
  <c r="D123" i="35"/>
  <c r="C123" i="35"/>
  <c r="B123" i="35"/>
  <c r="M122" i="35"/>
  <c r="L122" i="35"/>
  <c r="K122" i="35"/>
  <c r="J122" i="35"/>
  <c r="I122" i="35"/>
  <c r="H122" i="35"/>
  <c r="G122" i="35"/>
  <c r="F122" i="35"/>
  <c r="E122" i="35"/>
  <c r="D122" i="35"/>
  <c r="C122" i="35"/>
  <c r="B122" i="35"/>
  <c r="M121" i="35"/>
  <c r="L121" i="35"/>
  <c r="K121" i="35"/>
  <c r="J121" i="35"/>
  <c r="I121" i="35"/>
  <c r="H121" i="35"/>
  <c r="G121" i="35"/>
  <c r="F121" i="35"/>
  <c r="E121" i="35"/>
  <c r="D121" i="35"/>
  <c r="C121" i="35"/>
  <c r="B121" i="35"/>
  <c r="M120" i="35"/>
  <c r="L120" i="35"/>
  <c r="K120" i="35"/>
  <c r="J120" i="35"/>
  <c r="I120" i="35"/>
  <c r="H120" i="35"/>
  <c r="G120" i="35"/>
  <c r="F120" i="35"/>
  <c r="E120" i="35"/>
  <c r="D120" i="35"/>
  <c r="C120" i="35"/>
  <c r="B120" i="35"/>
  <c r="M119" i="35"/>
  <c r="L119" i="35"/>
  <c r="K119" i="35"/>
  <c r="J119" i="35"/>
  <c r="I119" i="35"/>
  <c r="H119" i="35"/>
  <c r="G119" i="35"/>
  <c r="F119" i="35"/>
  <c r="E119" i="35"/>
  <c r="D119" i="35"/>
  <c r="C119" i="35"/>
  <c r="B119" i="35"/>
  <c r="M118" i="35"/>
  <c r="L118" i="35"/>
  <c r="K118" i="35"/>
  <c r="J118" i="35"/>
  <c r="I118" i="35"/>
  <c r="H118" i="35"/>
  <c r="G118" i="35"/>
  <c r="F118" i="35"/>
  <c r="E118" i="35"/>
  <c r="D118" i="35"/>
  <c r="C118" i="35"/>
  <c r="B118" i="35"/>
  <c r="M117" i="35"/>
  <c r="L117" i="35"/>
  <c r="K117" i="35"/>
  <c r="J117" i="35"/>
  <c r="I117" i="35"/>
  <c r="H117" i="35"/>
  <c r="G117" i="35"/>
  <c r="F117" i="35"/>
  <c r="E117" i="35"/>
  <c r="D117" i="35"/>
  <c r="C117" i="35"/>
  <c r="B117" i="35"/>
  <c r="M116" i="35"/>
  <c r="L116" i="35"/>
  <c r="K116" i="35"/>
  <c r="J116" i="35"/>
  <c r="I116" i="35"/>
  <c r="H116" i="35"/>
  <c r="G116" i="35"/>
  <c r="F116" i="35"/>
  <c r="E116" i="35"/>
  <c r="D116" i="35"/>
  <c r="C116" i="35"/>
  <c r="B116" i="35"/>
  <c r="M115" i="35"/>
  <c r="L115" i="35"/>
  <c r="K115" i="35"/>
  <c r="J115" i="35"/>
  <c r="I115" i="35"/>
  <c r="H115" i="35"/>
  <c r="G115" i="35"/>
  <c r="F115" i="35"/>
  <c r="E115" i="35"/>
  <c r="D115" i="35"/>
  <c r="C115" i="35"/>
  <c r="B115" i="35"/>
  <c r="M114" i="35"/>
  <c r="L114" i="35"/>
  <c r="K114" i="35"/>
  <c r="J114" i="35"/>
  <c r="I114" i="35"/>
  <c r="H114" i="35"/>
  <c r="G114" i="35"/>
  <c r="F114" i="35"/>
  <c r="E114" i="35"/>
  <c r="D114" i="35"/>
  <c r="C114" i="35"/>
  <c r="B114" i="35"/>
  <c r="M113" i="35"/>
  <c r="L113" i="35"/>
  <c r="K113" i="35"/>
  <c r="J113" i="35"/>
  <c r="I113" i="35"/>
  <c r="H113" i="35"/>
  <c r="G113" i="35"/>
  <c r="F113" i="35"/>
  <c r="E113" i="35"/>
  <c r="D113" i="35"/>
  <c r="C113" i="35"/>
  <c r="B113" i="35"/>
  <c r="M112" i="35"/>
  <c r="L112" i="35"/>
  <c r="K112" i="35"/>
  <c r="J112" i="35"/>
  <c r="I112" i="35"/>
  <c r="H112" i="35"/>
  <c r="G112" i="35"/>
  <c r="F112" i="35"/>
  <c r="E112" i="35"/>
  <c r="D112" i="35"/>
  <c r="C112" i="35"/>
  <c r="B112" i="35"/>
  <c r="M111" i="35"/>
  <c r="L111" i="35"/>
  <c r="K111" i="35"/>
  <c r="J111" i="35"/>
  <c r="I111" i="35"/>
  <c r="H111" i="35"/>
  <c r="G111" i="35"/>
  <c r="F111" i="35"/>
  <c r="E111" i="35"/>
  <c r="D111" i="35"/>
  <c r="C111" i="35"/>
  <c r="B111" i="35"/>
  <c r="M110" i="35"/>
  <c r="L110" i="35"/>
  <c r="K110" i="35"/>
  <c r="J110" i="35"/>
  <c r="I110" i="35"/>
  <c r="H110" i="35"/>
  <c r="G110" i="35"/>
  <c r="F110" i="35"/>
  <c r="E110" i="35"/>
  <c r="D110" i="35"/>
  <c r="C110" i="35"/>
  <c r="B110" i="35"/>
  <c r="M109" i="35"/>
  <c r="L109" i="35"/>
  <c r="K109" i="35"/>
  <c r="J109" i="35"/>
  <c r="I109" i="35"/>
  <c r="H109" i="35"/>
  <c r="G109" i="35"/>
  <c r="F109" i="35"/>
  <c r="E109" i="35"/>
  <c r="D109" i="35"/>
  <c r="C109" i="35"/>
  <c r="B109" i="35"/>
  <c r="M108" i="35"/>
  <c r="L108" i="35"/>
  <c r="K108" i="35"/>
  <c r="J108" i="35"/>
  <c r="I108" i="35"/>
  <c r="H108" i="35"/>
  <c r="G108" i="35"/>
  <c r="F108" i="35"/>
  <c r="E108" i="35"/>
  <c r="D108" i="35"/>
  <c r="C108" i="35"/>
  <c r="B108" i="35"/>
  <c r="M107" i="35"/>
  <c r="L107" i="35"/>
  <c r="K107" i="35"/>
  <c r="J107" i="35"/>
  <c r="I107" i="35"/>
  <c r="H107" i="35"/>
  <c r="G107" i="35"/>
  <c r="F107" i="35"/>
  <c r="E107" i="35"/>
  <c r="D107" i="35"/>
  <c r="C107" i="35"/>
  <c r="B107" i="35"/>
  <c r="M106" i="35"/>
  <c r="L106" i="35"/>
  <c r="K106" i="35"/>
  <c r="J106" i="35"/>
  <c r="I106" i="35"/>
  <c r="H106" i="35"/>
  <c r="G106" i="35"/>
  <c r="F106" i="35"/>
  <c r="E106" i="35"/>
  <c r="D106" i="35"/>
  <c r="C106" i="35"/>
  <c r="B106" i="35"/>
  <c r="M105" i="35"/>
  <c r="L105" i="35"/>
  <c r="K105" i="35"/>
  <c r="J105" i="35"/>
  <c r="I105" i="35"/>
  <c r="H105" i="35"/>
  <c r="G105" i="35"/>
  <c r="F105" i="35"/>
  <c r="E105" i="35"/>
  <c r="D105" i="35"/>
  <c r="C105" i="35"/>
  <c r="B105" i="35"/>
  <c r="M104" i="35"/>
  <c r="L104" i="35"/>
  <c r="K104" i="35"/>
  <c r="J104" i="35"/>
  <c r="I104" i="35"/>
  <c r="H104" i="35"/>
  <c r="G104" i="35"/>
  <c r="F104" i="35"/>
  <c r="E104" i="35"/>
  <c r="D104" i="35"/>
  <c r="C104" i="35"/>
  <c r="B104" i="35"/>
  <c r="M103" i="35"/>
  <c r="L103" i="35"/>
  <c r="K103" i="35"/>
  <c r="J103" i="35"/>
  <c r="I103" i="35"/>
  <c r="H103" i="35"/>
  <c r="G103" i="35"/>
  <c r="F103" i="35"/>
  <c r="E103" i="35"/>
  <c r="D103" i="35"/>
  <c r="C103" i="35"/>
  <c r="B103" i="35"/>
  <c r="M102" i="35"/>
  <c r="L102" i="35"/>
  <c r="K102" i="35"/>
  <c r="J102" i="35"/>
  <c r="I102" i="35"/>
  <c r="H102" i="35"/>
  <c r="G102" i="35"/>
  <c r="F102" i="35"/>
  <c r="E102" i="35"/>
  <c r="D102" i="35"/>
  <c r="C102" i="35"/>
  <c r="B102" i="35"/>
  <c r="M101" i="35"/>
  <c r="L101" i="35"/>
  <c r="K101" i="35"/>
  <c r="J101" i="35"/>
  <c r="I101" i="35"/>
  <c r="H101" i="35"/>
  <c r="G101" i="35"/>
  <c r="F101" i="35"/>
  <c r="E101" i="35"/>
  <c r="D101" i="35"/>
  <c r="C101" i="35"/>
  <c r="B101" i="35"/>
  <c r="M100" i="35"/>
  <c r="L100" i="35"/>
  <c r="K100" i="35"/>
  <c r="J100" i="35"/>
  <c r="I100" i="35"/>
  <c r="H100" i="35"/>
  <c r="G100" i="35"/>
  <c r="F100" i="35"/>
  <c r="E100" i="35"/>
  <c r="D100" i="35"/>
  <c r="C100" i="35"/>
  <c r="B100" i="35"/>
  <c r="M99" i="35"/>
  <c r="L99" i="35"/>
  <c r="K99" i="35"/>
  <c r="J99" i="35"/>
  <c r="I99" i="35"/>
  <c r="H99" i="35"/>
  <c r="G99" i="35"/>
  <c r="F99" i="35"/>
  <c r="E99" i="35"/>
  <c r="D99" i="35"/>
  <c r="C99" i="35"/>
  <c r="B99" i="35"/>
  <c r="M98" i="35"/>
  <c r="L98" i="35"/>
  <c r="K98" i="35"/>
  <c r="J98" i="35"/>
  <c r="I98" i="35"/>
  <c r="H98" i="35"/>
  <c r="G98" i="35"/>
  <c r="F98" i="35"/>
  <c r="E98" i="35"/>
  <c r="D98" i="35"/>
  <c r="C98" i="35"/>
  <c r="B98" i="35"/>
  <c r="M97" i="35"/>
  <c r="L97" i="35"/>
  <c r="K97" i="35"/>
  <c r="J97" i="35"/>
  <c r="I97" i="35"/>
  <c r="H97" i="35"/>
  <c r="G97" i="35"/>
  <c r="F97" i="35"/>
  <c r="E97" i="35"/>
  <c r="D97" i="35"/>
  <c r="C97" i="35"/>
  <c r="B97" i="35"/>
  <c r="M96" i="35"/>
  <c r="L96" i="35"/>
  <c r="K96" i="35"/>
  <c r="J96" i="35"/>
  <c r="I96" i="35"/>
  <c r="H96" i="35"/>
  <c r="G96" i="35"/>
  <c r="F96" i="35"/>
  <c r="E96" i="35"/>
  <c r="D96" i="35"/>
  <c r="C96" i="35"/>
  <c r="B96" i="35"/>
  <c r="M95" i="35"/>
  <c r="L95" i="35"/>
  <c r="K95" i="35"/>
  <c r="J95" i="35"/>
  <c r="I95" i="35"/>
  <c r="H95" i="35"/>
  <c r="G95" i="35"/>
  <c r="F95" i="35"/>
  <c r="E95" i="35"/>
  <c r="D95" i="35"/>
  <c r="C95" i="35"/>
  <c r="B95" i="35"/>
  <c r="M94" i="35"/>
  <c r="L94" i="35"/>
  <c r="K94" i="35"/>
  <c r="J94" i="35"/>
  <c r="I94" i="35"/>
  <c r="H94" i="35"/>
  <c r="G94" i="35"/>
  <c r="F94" i="35"/>
  <c r="E94" i="35"/>
  <c r="D94" i="35"/>
  <c r="C94" i="35"/>
  <c r="B94" i="35"/>
  <c r="M93" i="35"/>
  <c r="L93" i="35"/>
  <c r="K93" i="35"/>
  <c r="J93" i="35"/>
  <c r="I93" i="35"/>
  <c r="H93" i="35"/>
  <c r="G93" i="35"/>
  <c r="F93" i="35"/>
  <c r="E93" i="35"/>
  <c r="D93" i="35"/>
  <c r="C93" i="35"/>
  <c r="B93" i="35"/>
  <c r="M92" i="35"/>
  <c r="L92" i="35"/>
  <c r="K92" i="35"/>
  <c r="J92" i="35"/>
  <c r="I92" i="35"/>
  <c r="H92" i="35"/>
  <c r="G92" i="35"/>
  <c r="F92" i="35"/>
  <c r="E92" i="35"/>
  <c r="D92" i="35"/>
  <c r="C92" i="35"/>
  <c r="B92" i="35"/>
  <c r="M91" i="35"/>
  <c r="L91" i="35"/>
  <c r="K91" i="35"/>
  <c r="J91" i="35"/>
  <c r="I91" i="35"/>
  <c r="H91" i="35"/>
  <c r="G91" i="35"/>
  <c r="F91" i="35"/>
  <c r="E91" i="35"/>
  <c r="D91" i="35"/>
  <c r="C91" i="35"/>
  <c r="B91" i="35"/>
  <c r="M90" i="35"/>
  <c r="L90" i="35"/>
  <c r="K90" i="35"/>
  <c r="J90" i="35"/>
  <c r="I90" i="35"/>
  <c r="H90" i="35"/>
  <c r="G90" i="35"/>
  <c r="F90" i="35"/>
  <c r="E90" i="35"/>
  <c r="D90" i="35"/>
  <c r="C90" i="35"/>
  <c r="B90" i="35"/>
  <c r="M89" i="35"/>
  <c r="L89" i="35"/>
  <c r="K89" i="35"/>
  <c r="J89" i="35"/>
  <c r="I89" i="35"/>
  <c r="H89" i="35"/>
  <c r="G89" i="35"/>
  <c r="F89" i="35"/>
  <c r="E89" i="35"/>
  <c r="D89" i="35"/>
  <c r="C89" i="35"/>
  <c r="B89" i="35"/>
  <c r="M88" i="35"/>
  <c r="L88" i="35"/>
  <c r="K88" i="35"/>
  <c r="J88" i="35"/>
  <c r="I88" i="35"/>
  <c r="H88" i="35"/>
  <c r="G88" i="35"/>
  <c r="F88" i="35"/>
  <c r="E88" i="35"/>
  <c r="D88" i="35"/>
  <c r="C88" i="35"/>
  <c r="B88" i="35"/>
  <c r="M87" i="35"/>
  <c r="L87" i="35"/>
  <c r="K87" i="35"/>
  <c r="J87" i="35"/>
  <c r="I87" i="35"/>
  <c r="H87" i="35"/>
  <c r="G87" i="35"/>
  <c r="F87" i="35"/>
  <c r="E87" i="35"/>
  <c r="D87" i="35"/>
  <c r="C87" i="35"/>
  <c r="B87" i="35"/>
  <c r="M86" i="35"/>
  <c r="L86" i="35"/>
  <c r="K86" i="35"/>
  <c r="J86" i="35"/>
  <c r="I86" i="35"/>
  <c r="H86" i="35"/>
  <c r="G86" i="35"/>
  <c r="F86" i="35"/>
  <c r="E86" i="35"/>
  <c r="D86" i="35"/>
  <c r="C86" i="35"/>
  <c r="B86" i="35"/>
  <c r="M85" i="35"/>
  <c r="L85" i="35"/>
  <c r="K85" i="35"/>
  <c r="J85" i="35"/>
  <c r="I85" i="35"/>
  <c r="H85" i="35"/>
  <c r="G85" i="35"/>
  <c r="F85" i="35"/>
  <c r="E85" i="35"/>
  <c r="D85" i="35"/>
  <c r="C85" i="35"/>
  <c r="B85" i="35"/>
  <c r="M84" i="35"/>
  <c r="L84" i="35"/>
  <c r="K84" i="35"/>
  <c r="J84" i="35"/>
  <c r="I84" i="35"/>
  <c r="H84" i="35"/>
  <c r="G84" i="35"/>
  <c r="F84" i="35"/>
  <c r="E84" i="35"/>
  <c r="D84" i="35"/>
  <c r="C84" i="35"/>
  <c r="B84" i="35"/>
  <c r="M83" i="35"/>
  <c r="L83" i="35"/>
  <c r="K83" i="35"/>
  <c r="J83" i="35"/>
  <c r="I83" i="35"/>
  <c r="H83" i="35"/>
  <c r="G83" i="35"/>
  <c r="F83" i="35"/>
  <c r="E83" i="35"/>
  <c r="D83" i="35"/>
  <c r="C83" i="35"/>
  <c r="B83" i="35"/>
  <c r="M82" i="35"/>
  <c r="L82" i="35"/>
  <c r="K82" i="35"/>
  <c r="J82" i="35"/>
  <c r="I82" i="35"/>
  <c r="H82" i="35"/>
  <c r="G82" i="35"/>
  <c r="F82" i="35"/>
  <c r="E82" i="35"/>
  <c r="D82" i="35"/>
  <c r="C82" i="35"/>
  <c r="B82" i="35"/>
  <c r="M81" i="35"/>
  <c r="L81" i="35"/>
  <c r="K81" i="35"/>
  <c r="J81" i="35"/>
  <c r="I81" i="35"/>
  <c r="H81" i="35"/>
  <c r="G81" i="35"/>
  <c r="F81" i="35"/>
  <c r="E81" i="35"/>
  <c r="D81" i="35"/>
  <c r="C81" i="35"/>
  <c r="B81" i="35"/>
  <c r="M80" i="35"/>
  <c r="L80" i="35"/>
  <c r="K80" i="35"/>
  <c r="J80" i="35"/>
  <c r="I80" i="35"/>
  <c r="H80" i="35"/>
  <c r="G80" i="35"/>
  <c r="F80" i="35"/>
  <c r="E80" i="35"/>
  <c r="D80" i="35"/>
  <c r="C80" i="35"/>
  <c r="B80" i="35"/>
  <c r="M79" i="35"/>
  <c r="L79" i="35"/>
  <c r="K79" i="35"/>
  <c r="J79" i="35"/>
  <c r="I79" i="35"/>
  <c r="H79" i="35"/>
  <c r="G79" i="35"/>
  <c r="F79" i="35"/>
  <c r="E79" i="35"/>
  <c r="D79" i="35"/>
  <c r="C79" i="35"/>
  <c r="B79" i="35"/>
  <c r="M78" i="35"/>
  <c r="L78" i="35"/>
  <c r="K78" i="35"/>
  <c r="J78" i="35"/>
  <c r="I78" i="35"/>
  <c r="H78" i="35"/>
  <c r="G78" i="35"/>
  <c r="F78" i="35"/>
  <c r="E78" i="35"/>
  <c r="D78" i="35"/>
  <c r="C78" i="35"/>
  <c r="B78" i="35"/>
  <c r="M75" i="35"/>
  <c r="L75" i="35"/>
  <c r="K75" i="35"/>
  <c r="J75" i="35"/>
  <c r="I75" i="35"/>
  <c r="H75" i="35"/>
  <c r="G75" i="35"/>
  <c r="F75" i="35"/>
  <c r="E75" i="35"/>
  <c r="D75" i="35"/>
  <c r="C75" i="35"/>
  <c r="B75" i="35"/>
  <c r="M74" i="35"/>
  <c r="L74" i="35"/>
  <c r="K74" i="35"/>
  <c r="J74" i="35"/>
  <c r="I74" i="35"/>
  <c r="H74" i="35"/>
  <c r="G74" i="35"/>
  <c r="F74" i="35"/>
  <c r="E74" i="35"/>
  <c r="D74" i="35"/>
  <c r="C74" i="35"/>
  <c r="B74" i="35"/>
  <c r="M73" i="35"/>
  <c r="L73" i="35"/>
  <c r="K73" i="35"/>
  <c r="J73" i="35"/>
  <c r="I73" i="35"/>
  <c r="H73" i="35"/>
  <c r="G73" i="35"/>
  <c r="F73" i="35"/>
  <c r="E73" i="35"/>
  <c r="D73" i="35"/>
  <c r="C73" i="35"/>
  <c r="B73" i="35"/>
  <c r="M72" i="35"/>
  <c r="L72" i="35"/>
  <c r="K72" i="35"/>
  <c r="J72" i="35"/>
  <c r="I72" i="35"/>
  <c r="H72" i="35"/>
  <c r="G72" i="35"/>
  <c r="F72" i="35"/>
  <c r="E72" i="35"/>
  <c r="D72" i="35"/>
  <c r="C72" i="35"/>
  <c r="B72" i="35"/>
  <c r="M71" i="35"/>
  <c r="L71" i="35"/>
  <c r="K71" i="35"/>
  <c r="J71" i="35"/>
  <c r="I71" i="35"/>
  <c r="H71" i="35"/>
  <c r="G71" i="35"/>
  <c r="F71" i="35"/>
  <c r="E71" i="35"/>
  <c r="D71" i="35"/>
  <c r="C71" i="35"/>
  <c r="B71" i="35"/>
  <c r="M70" i="35"/>
  <c r="L70" i="35"/>
  <c r="K70" i="35"/>
  <c r="J70" i="35"/>
  <c r="I70" i="35"/>
  <c r="H70" i="35"/>
  <c r="G70" i="35"/>
  <c r="F70" i="35"/>
  <c r="E70" i="35"/>
  <c r="D70" i="35"/>
  <c r="C70" i="35"/>
  <c r="B70" i="35"/>
  <c r="M69" i="35"/>
  <c r="L69" i="35"/>
  <c r="K69" i="35"/>
  <c r="J69" i="35"/>
  <c r="I69" i="35"/>
  <c r="H69" i="35"/>
  <c r="G69" i="35"/>
  <c r="F69" i="35"/>
  <c r="E69" i="35"/>
  <c r="D69" i="35"/>
  <c r="C69" i="35"/>
  <c r="B69" i="35"/>
  <c r="M68" i="35"/>
  <c r="L68" i="35"/>
  <c r="K68" i="35"/>
  <c r="J68" i="35"/>
  <c r="I68" i="35"/>
  <c r="H68" i="35"/>
  <c r="G68" i="35"/>
  <c r="F68" i="35"/>
  <c r="E68" i="35"/>
  <c r="D68" i="35"/>
  <c r="C68" i="35"/>
  <c r="B68" i="35"/>
  <c r="M67" i="35"/>
  <c r="L67" i="35"/>
  <c r="K67" i="35"/>
  <c r="J67" i="35"/>
  <c r="I67" i="35"/>
  <c r="H67" i="35"/>
  <c r="G67" i="35"/>
  <c r="F67" i="35"/>
  <c r="E67" i="35"/>
  <c r="D67" i="35"/>
  <c r="C67" i="35"/>
  <c r="B67" i="35"/>
  <c r="M66" i="35"/>
  <c r="L66" i="35"/>
  <c r="K66" i="35"/>
  <c r="J66" i="35"/>
  <c r="I66" i="35"/>
  <c r="H66" i="35"/>
  <c r="G66" i="35"/>
  <c r="F66" i="35"/>
  <c r="E66" i="35"/>
  <c r="D66" i="35"/>
  <c r="C66" i="35"/>
  <c r="B66" i="35"/>
  <c r="M65" i="35"/>
  <c r="L65" i="35"/>
  <c r="K65" i="35"/>
  <c r="J65" i="35"/>
  <c r="I65" i="35"/>
  <c r="H65" i="35"/>
  <c r="G65" i="35"/>
  <c r="F65" i="35"/>
  <c r="E65" i="35"/>
  <c r="D65" i="35"/>
  <c r="C65" i="35"/>
  <c r="B65" i="35"/>
  <c r="M64" i="35"/>
  <c r="L64" i="35"/>
  <c r="K64" i="35"/>
  <c r="J64" i="35"/>
  <c r="I64" i="35"/>
  <c r="H64" i="35"/>
  <c r="G64" i="35"/>
  <c r="F64" i="35"/>
  <c r="E64" i="35"/>
  <c r="D64" i="35"/>
  <c r="C64" i="35"/>
  <c r="B64" i="35"/>
  <c r="M61" i="35"/>
  <c r="L61" i="35"/>
  <c r="K61" i="35"/>
  <c r="J61" i="35"/>
  <c r="I61" i="35"/>
  <c r="H61" i="35"/>
  <c r="G61" i="35"/>
  <c r="F61" i="35"/>
  <c r="E61" i="35"/>
  <c r="D61" i="35"/>
  <c r="C61" i="35"/>
  <c r="B61" i="35"/>
  <c r="M60" i="35"/>
  <c r="L60" i="35"/>
  <c r="K60" i="35"/>
  <c r="J60" i="35"/>
  <c r="I60" i="35"/>
  <c r="H60" i="35"/>
  <c r="G60" i="35"/>
  <c r="F60" i="35"/>
  <c r="E60" i="35"/>
  <c r="D60" i="35"/>
  <c r="C60" i="35"/>
  <c r="B60" i="35"/>
  <c r="M59" i="35"/>
  <c r="L59" i="35"/>
  <c r="K59" i="35"/>
  <c r="J59" i="35"/>
  <c r="I59" i="35"/>
  <c r="H59" i="35"/>
  <c r="G59" i="35"/>
  <c r="F59" i="35"/>
  <c r="E59" i="35"/>
  <c r="D59" i="35"/>
  <c r="C59" i="35"/>
  <c r="B59" i="35"/>
  <c r="M58" i="35"/>
  <c r="L58" i="35"/>
  <c r="K58" i="35"/>
  <c r="J58" i="35"/>
  <c r="I58" i="35"/>
  <c r="H58" i="35"/>
  <c r="G58" i="35"/>
  <c r="F58" i="35"/>
  <c r="E58" i="35"/>
  <c r="D58" i="35"/>
  <c r="C58" i="35"/>
  <c r="B58" i="35"/>
  <c r="M57" i="35"/>
  <c r="L57" i="35"/>
  <c r="K57" i="35"/>
  <c r="J57" i="35"/>
  <c r="I57" i="35"/>
  <c r="H57" i="35"/>
  <c r="G57" i="35"/>
  <c r="F57" i="35"/>
  <c r="E57" i="35"/>
  <c r="D57" i="35"/>
  <c r="C57" i="35"/>
  <c r="B57" i="35"/>
  <c r="M56" i="35"/>
  <c r="L56" i="35"/>
  <c r="K56" i="35"/>
  <c r="J56" i="35"/>
  <c r="I56" i="35"/>
  <c r="H56" i="35"/>
  <c r="G56" i="35"/>
  <c r="F56" i="35"/>
  <c r="E56" i="35"/>
  <c r="D56" i="35"/>
  <c r="C56" i="35"/>
  <c r="B56" i="35"/>
  <c r="M55" i="35"/>
  <c r="L55" i="35"/>
  <c r="K55" i="35"/>
  <c r="J55" i="35"/>
  <c r="I55" i="35"/>
  <c r="H55" i="35"/>
  <c r="G55" i="35"/>
  <c r="F55" i="35"/>
  <c r="E55" i="35"/>
  <c r="D55" i="35"/>
  <c r="C55" i="35"/>
  <c r="B55" i="35"/>
  <c r="M54" i="35"/>
  <c r="L54" i="35"/>
  <c r="K54" i="35"/>
  <c r="J54" i="35"/>
  <c r="I54" i="35"/>
  <c r="H54" i="35"/>
  <c r="G54" i="35"/>
  <c r="F54" i="35"/>
  <c r="E54" i="35"/>
  <c r="D54" i="35"/>
  <c r="C54" i="35"/>
  <c r="B54" i="35"/>
  <c r="M53" i="35"/>
  <c r="L53" i="35"/>
  <c r="K53" i="35"/>
  <c r="J53" i="35"/>
  <c r="I53" i="35"/>
  <c r="H53" i="35"/>
  <c r="G53" i="35"/>
  <c r="F53" i="35"/>
  <c r="E53" i="35"/>
  <c r="D53" i="35"/>
  <c r="C53" i="35"/>
  <c r="B53" i="35"/>
  <c r="M52" i="35"/>
  <c r="L52" i="35"/>
  <c r="K52" i="35"/>
  <c r="J52" i="35"/>
  <c r="I52" i="35"/>
  <c r="H52" i="35"/>
  <c r="G52" i="35"/>
  <c r="F52" i="35"/>
  <c r="E52" i="35"/>
  <c r="D52" i="35"/>
  <c r="C52" i="35"/>
  <c r="B52" i="35"/>
  <c r="M51" i="35"/>
  <c r="L51" i="35"/>
  <c r="K51" i="35"/>
  <c r="J51" i="35"/>
  <c r="I51" i="35"/>
  <c r="H51" i="35"/>
  <c r="G51" i="35"/>
  <c r="F51" i="35"/>
  <c r="E51" i="35"/>
  <c r="D51" i="35"/>
  <c r="C51" i="35"/>
  <c r="B51" i="35"/>
  <c r="M50" i="35"/>
  <c r="L50" i="35"/>
  <c r="K50" i="35"/>
  <c r="J50" i="35"/>
  <c r="I50" i="35"/>
  <c r="H50" i="35"/>
  <c r="G50" i="35"/>
  <c r="F50" i="35"/>
  <c r="E50" i="35"/>
  <c r="D50" i="35"/>
  <c r="C50" i="35"/>
  <c r="B50" i="35"/>
  <c r="M49" i="35"/>
  <c r="L49" i="35"/>
  <c r="K49" i="35"/>
  <c r="J49" i="35"/>
  <c r="I49" i="35"/>
  <c r="H49" i="35"/>
  <c r="G49" i="35"/>
  <c r="F49" i="35"/>
  <c r="E49" i="35"/>
  <c r="D49" i="35"/>
  <c r="C49" i="35"/>
  <c r="B49" i="35"/>
  <c r="M48" i="35"/>
  <c r="L48" i="35"/>
  <c r="K48" i="35"/>
  <c r="J48" i="35"/>
  <c r="I48" i="35"/>
  <c r="H48" i="35"/>
  <c r="G48" i="35"/>
  <c r="F48" i="35"/>
  <c r="E48" i="35"/>
  <c r="D48" i="35"/>
  <c r="C48" i="35"/>
  <c r="B48" i="35"/>
  <c r="M47" i="35"/>
  <c r="L47" i="35"/>
  <c r="K47" i="35"/>
  <c r="J47" i="35"/>
  <c r="I47" i="35"/>
  <c r="H47" i="35"/>
  <c r="G47" i="35"/>
  <c r="F47" i="35"/>
  <c r="E47" i="35"/>
  <c r="D47" i="35"/>
  <c r="C47" i="35"/>
  <c r="B47" i="35"/>
  <c r="M46" i="35"/>
  <c r="L46" i="35"/>
  <c r="K46" i="35"/>
  <c r="J46" i="35"/>
  <c r="I46" i="35"/>
  <c r="H46" i="35"/>
  <c r="G46" i="35"/>
  <c r="F46" i="35"/>
  <c r="E46" i="35"/>
  <c r="D46" i="35"/>
  <c r="C46" i="35"/>
  <c r="B46" i="35"/>
  <c r="M45" i="35"/>
  <c r="L45" i="35"/>
  <c r="K45" i="35"/>
  <c r="J45" i="35"/>
  <c r="I45" i="35"/>
  <c r="H45" i="35"/>
  <c r="G45" i="35"/>
  <c r="F45" i="35"/>
  <c r="E45" i="35"/>
  <c r="D45" i="35"/>
  <c r="C45" i="35"/>
  <c r="B45" i="35"/>
  <c r="M44" i="35"/>
  <c r="L44" i="35"/>
  <c r="K44" i="35"/>
  <c r="J44" i="35"/>
  <c r="I44" i="35"/>
  <c r="H44" i="35"/>
  <c r="G44" i="35"/>
  <c r="F44" i="35"/>
  <c r="E44" i="35"/>
  <c r="D44" i="35"/>
  <c r="C44" i="35"/>
  <c r="B44" i="35"/>
  <c r="M43" i="35"/>
  <c r="L43" i="35"/>
  <c r="K43" i="35"/>
  <c r="J43" i="35"/>
  <c r="I43" i="35"/>
  <c r="H43" i="35"/>
  <c r="G43" i="35"/>
  <c r="F43" i="35"/>
  <c r="E43" i="35"/>
  <c r="D43" i="35"/>
  <c r="C43" i="35"/>
  <c r="B43" i="35"/>
  <c r="M40" i="35"/>
  <c r="L40" i="35"/>
  <c r="K40" i="35"/>
  <c r="J40" i="35"/>
  <c r="I40" i="35"/>
  <c r="H40" i="35"/>
  <c r="G40" i="35"/>
  <c r="F40" i="35"/>
  <c r="E40" i="35"/>
  <c r="D40" i="35"/>
  <c r="C40" i="35"/>
  <c r="B40" i="35"/>
  <c r="M39" i="35"/>
  <c r="L39" i="35"/>
  <c r="K39" i="35"/>
  <c r="J39" i="35"/>
  <c r="I39" i="35"/>
  <c r="H39" i="35"/>
  <c r="G39" i="35"/>
  <c r="F39" i="35"/>
  <c r="E39" i="35"/>
  <c r="D39" i="35"/>
  <c r="C39" i="35"/>
  <c r="B39" i="35"/>
  <c r="M38" i="35"/>
  <c r="L38" i="35"/>
  <c r="K38" i="35"/>
  <c r="J38" i="35"/>
  <c r="I38" i="35"/>
  <c r="H38" i="35"/>
  <c r="G38" i="35"/>
  <c r="F38" i="35"/>
  <c r="E38" i="35"/>
  <c r="D38" i="35"/>
  <c r="C38" i="35"/>
  <c r="B38" i="35"/>
  <c r="M37" i="35"/>
  <c r="L37" i="35"/>
  <c r="K37" i="35"/>
  <c r="J37" i="35"/>
  <c r="I37" i="35"/>
  <c r="H37" i="35"/>
  <c r="G37" i="35"/>
  <c r="F37" i="35"/>
  <c r="E37" i="35"/>
  <c r="D37" i="35"/>
  <c r="C37" i="35"/>
  <c r="B37" i="35"/>
  <c r="M36" i="35"/>
  <c r="L36" i="35"/>
  <c r="K36" i="35"/>
  <c r="J36" i="35"/>
  <c r="I36" i="35"/>
  <c r="H36" i="35"/>
  <c r="G36" i="35"/>
  <c r="F36" i="35"/>
  <c r="E36" i="35"/>
  <c r="D36" i="35"/>
  <c r="C36" i="35"/>
  <c r="B36" i="35"/>
  <c r="M35" i="35"/>
  <c r="L35" i="35"/>
  <c r="K35" i="35"/>
  <c r="J35" i="35"/>
  <c r="I35" i="35"/>
  <c r="H35" i="35"/>
  <c r="G35" i="35"/>
  <c r="F35" i="35"/>
  <c r="E35" i="35"/>
  <c r="D35" i="35"/>
  <c r="C35" i="35"/>
  <c r="B35" i="35"/>
  <c r="M34" i="35"/>
  <c r="L34" i="35"/>
  <c r="K34" i="35"/>
  <c r="J34" i="35"/>
  <c r="I34" i="35"/>
  <c r="H34" i="35"/>
  <c r="G34" i="35"/>
  <c r="F34" i="35"/>
  <c r="E34" i="35"/>
  <c r="D34" i="35"/>
  <c r="C34" i="35"/>
  <c r="B34" i="35"/>
  <c r="M33" i="35"/>
  <c r="L33" i="35"/>
  <c r="K33" i="35"/>
  <c r="J33" i="35"/>
  <c r="I33" i="35"/>
  <c r="H33" i="35"/>
  <c r="G33" i="35"/>
  <c r="F33" i="35"/>
  <c r="E33" i="35"/>
  <c r="D33" i="35"/>
  <c r="C33" i="35"/>
  <c r="B33" i="35"/>
  <c r="M32" i="35"/>
  <c r="L32" i="35"/>
  <c r="K32" i="35"/>
  <c r="J32" i="35"/>
  <c r="I32" i="35"/>
  <c r="H32" i="35"/>
  <c r="G32" i="35"/>
  <c r="F32" i="35"/>
  <c r="E32" i="35"/>
  <c r="D32" i="35"/>
  <c r="C32" i="35"/>
  <c r="B32" i="35"/>
  <c r="M31" i="35"/>
  <c r="L31" i="35"/>
  <c r="K31" i="35"/>
  <c r="J31" i="35"/>
  <c r="I31" i="35"/>
  <c r="H31" i="35"/>
  <c r="G31" i="35"/>
  <c r="F31" i="35"/>
  <c r="E31" i="35"/>
  <c r="D31" i="35"/>
  <c r="C31" i="35"/>
  <c r="B31" i="35"/>
  <c r="M28" i="35"/>
  <c r="L28" i="35"/>
  <c r="K28" i="35"/>
  <c r="J28" i="35"/>
  <c r="I28" i="35"/>
  <c r="H28" i="35"/>
  <c r="G28" i="35"/>
  <c r="F28" i="35"/>
  <c r="E28" i="35"/>
  <c r="D28" i="35"/>
  <c r="C28" i="35"/>
  <c r="B28" i="35"/>
  <c r="M27" i="35"/>
  <c r="L27" i="35"/>
  <c r="K27" i="35"/>
  <c r="J27" i="35"/>
  <c r="I27" i="35"/>
  <c r="H27" i="35"/>
  <c r="G27" i="35"/>
  <c r="F27" i="35"/>
  <c r="E27" i="35"/>
  <c r="D27" i="35"/>
  <c r="C27" i="35"/>
  <c r="B27" i="35"/>
  <c r="M26" i="35"/>
  <c r="L26" i="35"/>
  <c r="K26" i="35"/>
  <c r="J26" i="35"/>
  <c r="I26" i="35"/>
  <c r="H26" i="35"/>
  <c r="G26" i="35"/>
  <c r="F26" i="35"/>
  <c r="E26" i="35"/>
  <c r="D26" i="35"/>
  <c r="C26" i="35"/>
  <c r="B26" i="35"/>
  <c r="M25" i="35"/>
  <c r="L25" i="35"/>
  <c r="K25" i="35"/>
  <c r="J25" i="35"/>
  <c r="I25" i="35"/>
  <c r="H25" i="35"/>
  <c r="G25" i="35"/>
  <c r="F25" i="35"/>
  <c r="E25" i="35"/>
  <c r="D25" i="35"/>
  <c r="C25" i="35"/>
  <c r="B25" i="35"/>
  <c r="M24" i="35"/>
  <c r="L24" i="35"/>
  <c r="K24" i="35"/>
  <c r="J24" i="35"/>
  <c r="I24" i="35"/>
  <c r="H24" i="35"/>
  <c r="G24" i="35"/>
  <c r="F24" i="35"/>
  <c r="E24" i="35"/>
  <c r="D24" i="35"/>
  <c r="C24" i="35"/>
  <c r="B24" i="35"/>
  <c r="M21" i="35"/>
  <c r="L21" i="35"/>
  <c r="K21" i="35"/>
  <c r="J21" i="35"/>
  <c r="I21" i="35"/>
  <c r="H21" i="35"/>
  <c r="G21" i="35"/>
  <c r="F21" i="35"/>
  <c r="E21" i="35"/>
  <c r="D21" i="35"/>
  <c r="C21" i="35"/>
  <c r="B21" i="35"/>
  <c r="M20" i="35"/>
  <c r="L20" i="35"/>
  <c r="K20" i="35"/>
  <c r="J20" i="35"/>
  <c r="I20" i="35"/>
  <c r="H20" i="35"/>
  <c r="G20" i="35"/>
  <c r="F20" i="35"/>
  <c r="E20" i="35"/>
  <c r="D20" i="35"/>
  <c r="C20" i="35"/>
  <c r="B20" i="35"/>
  <c r="M19" i="35"/>
  <c r="L19" i="35"/>
  <c r="K19" i="35"/>
  <c r="J19" i="35"/>
  <c r="I19" i="35"/>
  <c r="H19" i="35"/>
  <c r="G19" i="35"/>
  <c r="F19" i="35"/>
  <c r="E19" i="35"/>
  <c r="D19" i="35"/>
  <c r="C19" i="35"/>
  <c r="B19" i="35"/>
  <c r="M18" i="35"/>
  <c r="L18" i="35"/>
  <c r="K18" i="35"/>
  <c r="J18" i="35"/>
  <c r="I18" i="35"/>
  <c r="H18" i="35"/>
  <c r="G18" i="35"/>
  <c r="F18" i="35"/>
  <c r="E18" i="35"/>
  <c r="D18" i="35"/>
  <c r="C18" i="35"/>
  <c r="B18" i="35"/>
  <c r="M17" i="35"/>
  <c r="L17" i="35"/>
  <c r="K17" i="35"/>
  <c r="J17" i="35"/>
  <c r="I17" i="35"/>
  <c r="H17" i="35"/>
  <c r="G17" i="35"/>
  <c r="F17" i="35"/>
  <c r="E17" i="35"/>
  <c r="D17" i="35"/>
  <c r="C17" i="35"/>
  <c r="B17" i="35"/>
  <c r="M16" i="35"/>
  <c r="L16" i="35"/>
  <c r="K16" i="35"/>
  <c r="J16" i="35"/>
  <c r="I16" i="35"/>
  <c r="H16" i="35"/>
  <c r="G16" i="35"/>
  <c r="F16" i="35"/>
  <c r="E16" i="35"/>
  <c r="D16" i="35"/>
  <c r="C16" i="35"/>
  <c r="B16" i="35"/>
  <c r="M15" i="35"/>
  <c r="L15" i="35"/>
  <c r="K15" i="35"/>
  <c r="J15" i="35"/>
  <c r="I15" i="35"/>
  <c r="H15" i="35"/>
  <c r="G15" i="35"/>
  <c r="F15" i="35"/>
  <c r="E15" i="35"/>
  <c r="D15" i="35"/>
  <c r="C15" i="35"/>
  <c r="B15" i="35"/>
  <c r="M12" i="35"/>
  <c r="L12" i="35"/>
  <c r="K12" i="35"/>
  <c r="J12" i="35"/>
  <c r="I12" i="35"/>
  <c r="H12" i="35"/>
  <c r="G12" i="35"/>
  <c r="F12" i="35"/>
  <c r="E12" i="35"/>
  <c r="D12" i="35"/>
  <c r="C12" i="35"/>
  <c r="B12" i="35"/>
  <c r="M11" i="35"/>
  <c r="L11" i="35"/>
  <c r="K11" i="35"/>
  <c r="J11" i="35"/>
  <c r="I11" i="35"/>
  <c r="H11" i="35"/>
  <c r="G11" i="35"/>
  <c r="F11" i="35"/>
  <c r="E11" i="35"/>
  <c r="D11" i="35"/>
  <c r="C11" i="35"/>
  <c r="B11" i="35"/>
  <c r="M10" i="35"/>
  <c r="L10" i="35"/>
  <c r="K10" i="35"/>
  <c r="J10" i="35"/>
  <c r="I10" i="35"/>
  <c r="H10" i="35"/>
  <c r="G10" i="35"/>
  <c r="F10" i="35"/>
  <c r="E10" i="35"/>
  <c r="D10" i="35"/>
  <c r="C10" i="35"/>
  <c r="B10" i="35"/>
  <c r="M9" i="35"/>
  <c r="L9" i="35"/>
  <c r="K9" i="35"/>
  <c r="J9" i="35"/>
  <c r="I9" i="35"/>
  <c r="H9" i="35"/>
  <c r="G9" i="35"/>
  <c r="F9" i="35"/>
  <c r="E9" i="35"/>
  <c r="D9" i="35"/>
  <c r="C9" i="35"/>
  <c r="B9" i="35"/>
  <c r="M8" i="35"/>
  <c r="L8" i="35"/>
  <c r="K8" i="35"/>
  <c r="J8" i="35"/>
  <c r="I8" i="35"/>
  <c r="H8" i="35"/>
  <c r="G8" i="35"/>
  <c r="F8" i="35"/>
  <c r="E8" i="35"/>
  <c r="D8" i="35"/>
  <c r="C8" i="35"/>
  <c r="B8" i="35"/>
  <c r="M7" i="35"/>
  <c r="L7" i="35"/>
  <c r="K7" i="35"/>
  <c r="J7" i="35"/>
  <c r="I7" i="35"/>
  <c r="H7" i="35"/>
  <c r="G7" i="35"/>
  <c r="F7" i="35"/>
  <c r="E7" i="35"/>
  <c r="D7" i="35"/>
  <c r="C7" i="35"/>
  <c r="B7" i="35"/>
  <c r="W9" i="15" l="1"/>
  <c r="W10" i="15"/>
  <c r="W11" i="15"/>
  <c r="W12" i="15"/>
  <c r="W13" i="15"/>
  <c r="W14" i="15"/>
  <c r="W15" i="15"/>
  <c r="W16" i="15"/>
  <c r="W17" i="15"/>
  <c r="W18" i="15"/>
  <c r="W19" i="15"/>
  <c r="V9" i="15"/>
  <c r="V10" i="15"/>
  <c r="V11" i="15"/>
  <c r="V12" i="15"/>
  <c r="V13" i="15"/>
  <c r="V14" i="15"/>
  <c r="V15" i="15"/>
  <c r="V16" i="15"/>
  <c r="V17" i="15"/>
  <c r="V18" i="15"/>
  <c r="V19" i="15"/>
  <c r="T9" i="15"/>
  <c r="U9" i="15"/>
  <c r="U10" i="15"/>
  <c r="U11" i="15"/>
  <c r="U12" i="15"/>
  <c r="U13" i="15"/>
  <c r="U14" i="15"/>
  <c r="U15" i="15"/>
  <c r="U16" i="15"/>
  <c r="U17" i="15"/>
  <c r="U18" i="15"/>
  <c r="U19" i="15"/>
  <c r="T10" i="15"/>
  <c r="T11" i="15"/>
  <c r="T12" i="15"/>
  <c r="T13" i="15"/>
  <c r="T14" i="15"/>
  <c r="T15" i="15"/>
  <c r="T16" i="15"/>
  <c r="T17" i="15"/>
  <c r="T18" i="15"/>
  <c r="T19" i="15"/>
  <c r="T7" i="15"/>
  <c r="T6" i="15"/>
  <c r="T5" i="15"/>
  <c r="T4" i="15"/>
  <c r="W7" i="15"/>
  <c r="V7" i="15"/>
  <c r="U7" i="15"/>
  <c r="W6" i="15"/>
  <c r="V6" i="15"/>
  <c r="U6" i="15"/>
  <c r="W5" i="15"/>
  <c r="V5" i="15"/>
  <c r="U5" i="15"/>
  <c r="W4" i="15"/>
  <c r="V4" i="15"/>
  <c r="U4" i="15"/>
  <c r="G172" i="32"/>
  <c r="G159" i="32"/>
  <c r="G128" i="32"/>
  <c r="G116" i="32"/>
  <c r="G95" i="32"/>
  <c r="G65" i="32"/>
  <c r="G56" i="32"/>
  <c r="G40" i="32"/>
  <c r="G26" i="32"/>
  <c r="G14" i="32"/>
  <c r="G6" i="32"/>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E39" i="33"/>
  <c r="E40" i="33"/>
  <c r="E41" i="33"/>
  <c r="E42" i="33"/>
  <c r="E43" i="33"/>
  <c r="E44" i="33"/>
  <c r="E45" i="33"/>
  <c r="E46" i="33"/>
  <c r="E47" i="33"/>
  <c r="E48" i="33"/>
  <c r="E49" i="33"/>
  <c r="E50" i="33"/>
  <c r="E51" i="33"/>
  <c r="E52" i="33"/>
  <c r="E53" i="33"/>
  <c r="E54" i="33"/>
  <c r="E55" i="33"/>
  <c r="E56" i="33"/>
  <c r="E57" i="33"/>
  <c r="E58" i="33"/>
  <c r="E59" i="33"/>
  <c r="E60" i="33"/>
  <c r="E61" i="33"/>
  <c r="E62" i="33"/>
  <c r="E63" i="33"/>
  <c r="E64" i="33"/>
  <c r="E65" i="33"/>
  <c r="E66" i="33"/>
  <c r="E67" i="33"/>
  <c r="E68" i="33"/>
  <c r="E69" i="33"/>
  <c r="E70" i="33"/>
  <c r="E71" i="33"/>
  <c r="E72" i="33"/>
  <c r="E73" i="33"/>
  <c r="E74" i="33"/>
  <c r="E75" i="33"/>
  <c r="E76" i="33"/>
  <c r="E77" i="33"/>
  <c r="E78" i="33"/>
  <c r="E79" i="33"/>
  <c r="E80" i="33"/>
  <c r="E81" i="33"/>
  <c r="E82" i="33"/>
  <c r="E83" i="33"/>
  <c r="E84" i="33"/>
  <c r="E85" i="33"/>
  <c r="E86" i="33"/>
  <c r="E87" i="33"/>
  <c r="E88" i="33"/>
  <c r="E89" i="33"/>
  <c r="E90" i="33"/>
  <c r="E91" i="33"/>
  <c r="E92" i="33"/>
  <c r="E93" i="33"/>
  <c r="E94" i="33"/>
  <c r="E95" i="33"/>
  <c r="E96" i="33"/>
  <c r="E97" i="33"/>
  <c r="E98" i="33"/>
  <c r="E99" i="33"/>
  <c r="E100" i="33"/>
  <c r="E101" i="33"/>
  <c r="E102" i="33"/>
  <c r="E103" i="33"/>
  <c r="E104" i="33"/>
  <c r="E105" i="33"/>
  <c r="E106" i="33"/>
  <c r="E107" i="33"/>
  <c r="E108" i="33"/>
  <c r="E109" i="33"/>
  <c r="E110" i="33"/>
  <c r="E111" i="33"/>
  <c r="E112" i="33"/>
  <c r="E113" i="33"/>
  <c r="E114" i="33"/>
  <c r="E115" i="33"/>
  <c r="E6" i="33"/>
  <c r="F109" i="33"/>
  <c r="F102" i="33"/>
  <c r="F88" i="33"/>
  <c r="F78" i="33"/>
  <c r="F70" i="33"/>
  <c r="F49" i="33"/>
  <c r="F42" i="33"/>
  <c r="F36" i="33"/>
  <c r="F25" i="33"/>
  <c r="F13" i="33"/>
  <c r="F6" i="33"/>
  <c r="O8" i="15"/>
  <c r="O6" i="15"/>
  <c r="O9" i="15" s="1"/>
  <c r="D24" i="31" l="1"/>
  <c r="D25" i="31"/>
  <c r="D26" i="31"/>
  <c r="D27" i="31"/>
  <c r="D28" i="31"/>
  <c r="D29" i="31"/>
  <c r="D23" i="31"/>
  <c r="E24" i="31"/>
  <c r="F24" i="31" s="1"/>
  <c r="E25" i="31"/>
  <c r="E26" i="31"/>
  <c r="E27" i="31"/>
  <c r="E28" i="31"/>
  <c r="F28" i="31" s="1"/>
  <c r="E29" i="31"/>
  <c r="E23" i="31"/>
  <c r="J9" i="31"/>
  <c r="K9" i="31" s="1"/>
  <c r="J10" i="31"/>
  <c r="K10" i="31" s="1"/>
  <c r="J11" i="31"/>
  <c r="K11" i="31" s="1"/>
  <c r="J12" i="31"/>
  <c r="K12" i="31" s="1"/>
  <c r="J13" i="31"/>
  <c r="K13" i="31" s="1"/>
  <c r="J14" i="31"/>
  <c r="K14" i="31" s="1"/>
  <c r="J15" i="31"/>
  <c r="K15" i="31" s="1"/>
  <c r="J16" i="31"/>
  <c r="K16" i="31" s="1"/>
  <c r="J17" i="31"/>
  <c r="K17" i="31" s="1"/>
  <c r="I17" i="31"/>
  <c r="G17" i="31"/>
  <c r="I16" i="31"/>
  <c r="G16" i="31"/>
  <c r="I15" i="31"/>
  <c r="G15" i="31"/>
  <c r="I14" i="31"/>
  <c r="G14" i="31"/>
  <c r="I13" i="31"/>
  <c r="G13" i="31"/>
  <c r="I12" i="31"/>
  <c r="G12" i="31"/>
  <c r="I11" i="31"/>
  <c r="G11" i="31"/>
  <c r="I10" i="31"/>
  <c r="G10" i="31"/>
  <c r="I9" i="31"/>
  <c r="G9" i="31"/>
  <c r="I8" i="31"/>
  <c r="G8" i="31"/>
  <c r="J8" i="31"/>
  <c r="K8" i="31" s="1"/>
  <c r="I7" i="31"/>
  <c r="G7" i="31"/>
  <c r="J7" i="31"/>
  <c r="I5" i="31"/>
  <c r="G5" i="31"/>
  <c r="K5" i="31"/>
  <c r="I4" i="31"/>
  <c r="G4" i="31"/>
  <c r="K4" i="31"/>
  <c r="I3" i="31"/>
  <c r="G3" i="31"/>
  <c r="K3" i="31"/>
  <c r="I2" i="31"/>
  <c r="G2" i="31"/>
  <c r="F29" i="31" l="1"/>
  <c r="F27" i="31"/>
  <c r="E31" i="31"/>
  <c r="F26" i="31"/>
  <c r="D34" i="31"/>
  <c r="D31" i="31"/>
  <c r="F31" i="31" s="1"/>
  <c r="E34" i="31"/>
  <c r="F34" i="31" s="1"/>
  <c r="F25" i="31"/>
  <c r="F23" i="31"/>
  <c r="K2" i="31"/>
  <c r="J6" i="31"/>
  <c r="K7" i="31"/>
  <c r="J18" i="31"/>
  <c r="D6" i="31"/>
  <c r="H6" i="31"/>
  <c r="D18" i="31"/>
  <c r="H18" i="31"/>
  <c r="E18" i="31"/>
  <c r="E6" i="31"/>
  <c r="F7" i="31"/>
  <c r="H26" i="31" s="1"/>
  <c r="I26" i="31" s="1"/>
  <c r="F8" i="31"/>
  <c r="H28" i="31" s="1"/>
  <c r="I28" i="31" s="1"/>
  <c r="F9" i="31"/>
  <c r="F10" i="31"/>
  <c r="F11" i="31"/>
  <c r="H25" i="31" s="1"/>
  <c r="I25" i="31" s="1"/>
  <c r="F12" i="31"/>
  <c r="H29" i="31" s="1"/>
  <c r="I29" i="31" s="1"/>
  <c r="F13" i="31"/>
  <c r="F14" i="31"/>
  <c r="F15" i="31"/>
  <c r="F16" i="31"/>
  <c r="H23" i="31" s="1"/>
  <c r="F17" i="31"/>
  <c r="H24" i="31" l="1"/>
  <c r="I24" i="31" s="1"/>
  <c r="I23" i="31"/>
  <c r="H27" i="31"/>
  <c r="I27" i="31" s="1"/>
  <c r="F6" i="31"/>
  <c r="G18" i="31"/>
  <c r="E20" i="31"/>
  <c r="I18" i="31"/>
  <c r="H20" i="31"/>
  <c r="K18" i="31"/>
  <c r="J20" i="31"/>
  <c r="F18" i="31"/>
  <c r="D20" i="31"/>
  <c r="G6" i="31"/>
  <c r="I6" i="31"/>
  <c r="K6" i="31"/>
  <c r="H31" i="31" l="1"/>
  <c r="I31" i="31" s="1"/>
  <c r="F20" i="31"/>
  <c r="K20" i="31"/>
  <c r="I20" i="31"/>
  <c r="G20" i="31"/>
</calcChain>
</file>

<file path=xl/sharedStrings.xml><?xml version="1.0" encoding="utf-8"?>
<sst xmlns="http://schemas.openxmlformats.org/spreadsheetml/2006/main" count="1192" uniqueCount="1047">
  <si>
    <t>OFICINA ASESORA DE PLANEACIÓN</t>
  </si>
  <si>
    <t>POND.</t>
  </si>
  <si>
    <t>TOTAL</t>
  </si>
  <si>
    <t>OBJETIVOS ESPECÍFICOS</t>
  </si>
  <si>
    <t>PRODUCTOS</t>
  </si>
  <si>
    <t>ACTIVIDADES</t>
  </si>
  <si>
    <t>TRIM. I</t>
  </si>
  <si>
    <t>TRIM. II</t>
  </si>
  <si>
    <t>TRIM. III</t>
  </si>
  <si>
    <t>TRIM. IV</t>
  </si>
  <si>
    <t>PROD.</t>
  </si>
  <si>
    <t>CÓDIGO</t>
  </si>
  <si>
    <t>OBJETIVO DE DEPENDENCIA</t>
  </si>
  <si>
    <t>DESCRIPCIÓN</t>
  </si>
  <si>
    <t>POND</t>
  </si>
  <si>
    <t>RESPONSABLE</t>
  </si>
  <si>
    <t>1100</t>
  </si>
  <si>
    <t>1100 Presentar informes a las instancias que lo requieran</t>
  </si>
  <si>
    <t>11001</t>
  </si>
  <si>
    <t>11001 Gestión de riesgos del proceso, adelantada</t>
  </si>
  <si>
    <t>110011</t>
  </si>
  <si>
    <t>110011 Actualizar y Monitorear los  riesgos de gestión y corrupción  de los procesos</t>
  </si>
  <si>
    <t>1101</t>
  </si>
  <si>
    <t>1101 Evaluar resultados de los procesos del INS (Auditorías)</t>
  </si>
  <si>
    <t>11002</t>
  </si>
  <si>
    <t>11002 Gestión del Proceso en el SIG, adelantada</t>
  </si>
  <si>
    <t>110021</t>
  </si>
  <si>
    <t>110021 Revisar y actualizar la documentación de calidad de la dependencia</t>
  </si>
  <si>
    <t>1102</t>
  </si>
  <si>
    <t>1102 Presentar informes a las instancias que lo requieran</t>
  </si>
  <si>
    <t>11003</t>
  </si>
  <si>
    <t>11003 Plan de Acción, gestionado</t>
  </si>
  <si>
    <t>110031</t>
  </si>
  <si>
    <t>110031 Gestionar las actividades relativas al Plan de Acción</t>
  </si>
  <si>
    <t>1103</t>
  </si>
  <si>
    <t>1103 Fomentar la cultura del autocontrol</t>
  </si>
  <si>
    <t>11004</t>
  </si>
  <si>
    <t>11004 Acciones de Transparencia, ejecutadas</t>
  </si>
  <si>
    <t>110041</t>
  </si>
  <si>
    <t>110041 Gestionar las actividades para dar cumplimiento a la estrategia de Transparencia</t>
  </si>
  <si>
    <t/>
  </si>
  <si>
    <t>11011</t>
  </si>
  <si>
    <t>11011 Informes de evaluacion independiente al sistema de control interno institucional y auditoria interna al SIG</t>
  </si>
  <si>
    <t>110111</t>
  </si>
  <si>
    <t>110111 Realizar seguimientos programados y/o solicitados para verificar el cumplimiento de los controles de los procesos priorizados.</t>
  </si>
  <si>
    <t>11021</t>
  </si>
  <si>
    <t xml:space="preserve">11021 Informes y/o reportes de ley </t>
  </si>
  <si>
    <t>110112</t>
  </si>
  <si>
    <t>110112 Ejecutar el ciclo de Auditorias Internas del SIG.</t>
  </si>
  <si>
    <t>11031</t>
  </si>
  <si>
    <t>11031 Actividad de sensibilizaciòn y fortalecimiento de la cultura del autocontrol</t>
  </si>
  <si>
    <t>110211</t>
  </si>
  <si>
    <t>110211 Presentar informes y/o Reportes a Entes Externos en cumplimento de la normatividad legal vigente</t>
  </si>
  <si>
    <t>110311</t>
  </si>
  <si>
    <t>110311 Realizar las actividades programadas, para el fomento de la  cultura de control en los servidores públicos INS.</t>
  </si>
  <si>
    <t>1200</t>
  </si>
  <si>
    <t>1200 Presentar informes a las instancias que lo requieran</t>
  </si>
  <si>
    <t>1201</t>
  </si>
  <si>
    <t>1201 Asesorar para la prevención del daño antijurídico</t>
  </si>
  <si>
    <t>1202</t>
  </si>
  <si>
    <t>1202 Realizar la defensa de los intereses del INS</t>
  </si>
  <si>
    <t>12001</t>
  </si>
  <si>
    <t>12001 Gestión de riesgos del proceso, adelantada</t>
  </si>
  <si>
    <t>12002</t>
  </si>
  <si>
    <t>12002 Gestión del Proceso en el SIG, adelantada</t>
  </si>
  <si>
    <t>12003</t>
  </si>
  <si>
    <t>12003 Plan de Acción, gestionado</t>
  </si>
  <si>
    <t>12004</t>
  </si>
  <si>
    <t>12004 Acciones de Transparencia, ejecutadas</t>
  </si>
  <si>
    <t>12011</t>
  </si>
  <si>
    <t>12011 Actos Administrativos emitidas por la O.A.J.</t>
  </si>
  <si>
    <t>12012</t>
  </si>
  <si>
    <t>12012 Actos Jurídicos emitidos por la O.A.J.</t>
  </si>
  <si>
    <t>1300</t>
  </si>
  <si>
    <t>1300 Presentar informes a las instancias que lo requieran</t>
  </si>
  <si>
    <t>12013</t>
  </si>
  <si>
    <t xml:space="preserve">12013 Convenios elaborados por la Entidad. </t>
  </si>
  <si>
    <t>1301</t>
  </si>
  <si>
    <t>1301 Asesorar a la alta Dirección y a las dependencias en temas de planeación y proyectos</t>
  </si>
  <si>
    <t>12014</t>
  </si>
  <si>
    <t>12014 Aplicativo de software para el seguimiento de Convenios</t>
  </si>
  <si>
    <t>1302</t>
  </si>
  <si>
    <t>1302 Elaborar y difundir instrumentos y metodologías requeridos por los procesos de competencia</t>
  </si>
  <si>
    <t>12015</t>
  </si>
  <si>
    <t>12015 Funcionarios y colaboradores INS fortalecidos en temas Jurídicos</t>
  </si>
  <si>
    <t>120011</t>
  </si>
  <si>
    <t>120011 Actualizar y Monitorear los  riesgos de gestión y corrupción  de los procesos</t>
  </si>
  <si>
    <t>1303</t>
  </si>
  <si>
    <t>1303 Presentar informes a las instancias que lo requieran - 1</t>
  </si>
  <si>
    <t>12016</t>
  </si>
  <si>
    <t xml:space="preserve">12016 Derechos de petición respondidos </t>
  </si>
  <si>
    <t>120021</t>
  </si>
  <si>
    <t>120021 Revisar y actualizar la documentación de calidad de la dependencia</t>
  </si>
  <si>
    <t>1304</t>
  </si>
  <si>
    <t>1304 Asesorar a las Dependencias en la implementación del SIG</t>
  </si>
  <si>
    <t>12021</t>
  </si>
  <si>
    <t>12021 Comunicaciones  Oficiales que dan respuesta a las tutelas interpuestas en contra de la entidad.</t>
  </si>
  <si>
    <t>120031</t>
  </si>
  <si>
    <t>120031 Gestionar las actividades relativas al Plan de Acción</t>
  </si>
  <si>
    <t>1305</t>
  </si>
  <si>
    <t xml:space="preserve">1305 Mantener y mejorar el estándar del Sistema Integrado de Gestion - SIG Institucional </t>
  </si>
  <si>
    <t>12022</t>
  </si>
  <si>
    <t>12022 Actuaciones Judiciales en Defensa de la Entidad</t>
  </si>
  <si>
    <t>120041</t>
  </si>
  <si>
    <t>120041 Gestionar las actividades para dar cumplimiento a la estrategia de Transparencia</t>
  </si>
  <si>
    <t>120111</t>
  </si>
  <si>
    <t>120111 Expedir actos administrativos de conceptos toxicológicos, dictámenes técnico toxicológicos de productos plaguicida.</t>
  </si>
  <si>
    <t>120121</t>
  </si>
  <si>
    <t xml:space="preserve">120121 Elaborar actos jurídicos para la protección de la propiedad intelectual, los derechos de autor y conexos frente a la información generada por el INS, sujeta de derechos. </t>
  </si>
  <si>
    <t>120131</t>
  </si>
  <si>
    <t>120131 Tramitar convenios de diferente naturaleza jurídica para garantizar condiciones favorables para el INS.</t>
  </si>
  <si>
    <t>120141</t>
  </si>
  <si>
    <t>120141 Actualizar  datos de la base creada por la OAJ, para  el desarrollo  de un software para  sistematizar el  trámite de elaboración  de convenios</t>
  </si>
  <si>
    <t>120151</t>
  </si>
  <si>
    <t>120151 Realizar mesas de prevención y  publicación de boletines jurídicos para la prevención de daños antijurídicos</t>
  </si>
  <si>
    <t>1400</t>
  </si>
  <si>
    <t>1400 Presentar informes a las instancias que lo requieran</t>
  </si>
  <si>
    <t>13001</t>
  </si>
  <si>
    <t>13001 Gestión de riesgos del proceso, adelantada</t>
  </si>
  <si>
    <t>120161</t>
  </si>
  <si>
    <t>120161 Responder derechos de petición allegados a la INS, que sean competencia de la O.A.J.</t>
  </si>
  <si>
    <t>1401</t>
  </si>
  <si>
    <t>1401 Mantener la disponibilidad de la infraestructura tecnológica</t>
  </si>
  <si>
    <t>13002</t>
  </si>
  <si>
    <t>13002 Gestión del Proceso en el SIG, adelantada</t>
  </si>
  <si>
    <t>120211</t>
  </si>
  <si>
    <t>120211 Contestar acciones de tutela en contra de la Entidad, dentro del termino otorgado, salvaguardando los intereses del INS.</t>
  </si>
  <si>
    <t>1402</t>
  </si>
  <si>
    <t>1402 Implementar las estrategias del Estado en materia de TIC</t>
  </si>
  <si>
    <t>13003</t>
  </si>
  <si>
    <t>13003 Plan de Acción, gestionado</t>
  </si>
  <si>
    <t>120221</t>
  </si>
  <si>
    <t xml:space="preserve">120221 Defender Judicialmente los intereses de la Entidad, actuando dentro de los procesos judiciales </t>
  </si>
  <si>
    <t>13004</t>
  </si>
  <si>
    <t>13004 Acciones de Transparencia, ejecutadas</t>
  </si>
  <si>
    <t>13011</t>
  </si>
  <si>
    <t>13011 Proceso de planeación apropiado</t>
  </si>
  <si>
    <t>13021</t>
  </si>
  <si>
    <t>13021 Planes de Acción e Indicadores de Gestión formulados, publicados y con seguimiento</t>
  </si>
  <si>
    <t>13022</t>
  </si>
  <si>
    <t>13022 Presupuesto INS asignado y controlado</t>
  </si>
  <si>
    <t>13031</t>
  </si>
  <si>
    <t>13031 Modelo de Transparencia Implementado</t>
  </si>
  <si>
    <t>1500</t>
  </si>
  <si>
    <t>1500 Presentar informes a las instancias que lo requieran</t>
  </si>
  <si>
    <t>13041</t>
  </si>
  <si>
    <t>13041 MIPG Implementado y mantenido</t>
  </si>
  <si>
    <t>1501</t>
  </si>
  <si>
    <t>1501 Desarrollar estrategias de comunicación interna y externa</t>
  </si>
  <si>
    <t>13051</t>
  </si>
  <si>
    <t>13051 SIG Administrado</t>
  </si>
  <si>
    <t>1502</t>
  </si>
  <si>
    <t>1502 Apoyar al INS en materia de comunicación para el posicionamiento institucional</t>
  </si>
  <si>
    <t>13052</t>
  </si>
  <si>
    <t>13052 SIG Implementado y mantenido</t>
  </si>
  <si>
    <t>1503</t>
  </si>
  <si>
    <t>1503 Presentar informes a las instancias que lo requieran - 1</t>
  </si>
  <si>
    <t>130011</t>
  </si>
  <si>
    <t>130011 Actualizar y Monitorear los  riesgos de gestión y corrupción  de los procesos</t>
  </si>
  <si>
    <t>130021</t>
  </si>
  <si>
    <t>130021 Revisar y actualizar la documentación de calidad de la dependencia</t>
  </si>
  <si>
    <t>130031</t>
  </si>
  <si>
    <t>130031 Gestionar las actividades relativas al Plan de Acción</t>
  </si>
  <si>
    <t>130041</t>
  </si>
  <si>
    <t>130041 Gestionar las actividades para dar cumplimiento a la estrategia de Transparencia</t>
  </si>
  <si>
    <t>2000</t>
  </si>
  <si>
    <t>2000 Presentar informes a las instancias que lo requieran</t>
  </si>
  <si>
    <t>14001</t>
  </si>
  <si>
    <t>14001 Gestión de riesgos del proceso, adelantada</t>
  </si>
  <si>
    <t>130111</t>
  </si>
  <si>
    <t>130111 Realizar una jornada de planeación y  calidad para revisar los temas relevantes que contribuyan a la planeación del 2020</t>
  </si>
  <si>
    <t>2001</t>
  </si>
  <si>
    <t>2001 Implementar lineamientos y estrategias en aspectos ambientales</t>
  </si>
  <si>
    <t>14002</t>
  </si>
  <si>
    <t>14002 Gestión del Proceso en el SIG, adelantada</t>
  </si>
  <si>
    <t>130112</t>
  </si>
  <si>
    <t>130112 Realizar las asesorías requeridas por las dependencias del INS en temas de planeación y gestión de calidad</t>
  </si>
  <si>
    <t>2002</t>
  </si>
  <si>
    <t>2002 Adelantar proceso contractual para la adquisición de bienes y servicios del INS</t>
  </si>
  <si>
    <t>14003</t>
  </si>
  <si>
    <t>14003 Plan de Acción, gestionado</t>
  </si>
  <si>
    <t>130113</t>
  </si>
  <si>
    <t>130113 Realizar una jornada de capacitación en indicadores de gestión</t>
  </si>
  <si>
    <t>2003</t>
  </si>
  <si>
    <t>2003 Asesorar a las Dependencias en los procedimientos de los procesos contractuales</t>
  </si>
  <si>
    <t>14004</t>
  </si>
  <si>
    <t>14004 Acciones de Transparencia, ejecutadas</t>
  </si>
  <si>
    <t>130211</t>
  </si>
  <si>
    <t>130211 Realizar la consolidación y seguimiento, segunda línea de defensa, de los planes de acción e indicadores de gestión de la entidad</t>
  </si>
  <si>
    <t>2004</t>
  </si>
  <si>
    <t>2004 Administrar el sistema de PQRSD</t>
  </si>
  <si>
    <t>14011</t>
  </si>
  <si>
    <t>14011 Servicio de Implementación Sistemas de Gestión OEP_90521</t>
  </si>
  <si>
    <t>130221</t>
  </si>
  <si>
    <t>130221 Realizar las tareas necesarias para lograr la asignación de recursos  de inversión y funcionamiento para el año 2021.</t>
  </si>
  <si>
    <t>2005</t>
  </si>
  <si>
    <t>14021</t>
  </si>
  <si>
    <t>14021 Servicios de información implementados OEP_90511</t>
  </si>
  <si>
    <t>130222</t>
  </si>
  <si>
    <t>130222 Controlar ejecución de recursos asignados de acuerdo con objetivos de los proyectos de inversión y necesidades de la entidad</t>
  </si>
  <si>
    <t>2006</t>
  </si>
  <si>
    <t>2006 Presentar informes a las instancias que lo requieran - 1</t>
  </si>
  <si>
    <t>130311</t>
  </si>
  <si>
    <t>130311 Presentar los informes de gestión institucional de acuerdo con la normatividad y solicitudes de entes internos o externos</t>
  </si>
  <si>
    <t>2007</t>
  </si>
  <si>
    <t>2007 Gestionar la adquisición de equipos de laboratorio y apoyo crítico</t>
  </si>
  <si>
    <t>130411</t>
  </si>
  <si>
    <t>130411 Contribuir a la implementación de las dimensiones del MIPG, competencia de los procesos de Planeación y  Calidad.</t>
  </si>
  <si>
    <t>2008</t>
  </si>
  <si>
    <t>2008 Gestionar el mantenimiento preventivo y correctivo de equipos de laboratorio y apoyo crítico, garantizando su funcionamiento</t>
  </si>
  <si>
    <t>130511</t>
  </si>
  <si>
    <t>130511 Mantener el SIG, de acuerdo con las competencias de la OAP. (incluye normas de calidad que viene aplicando el INS, MIPG)</t>
  </si>
  <si>
    <t>2009</t>
  </si>
  <si>
    <t>2009 Implementar y divulgar las técnicas de la administración documental</t>
  </si>
  <si>
    <t>130521</t>
  </si>
  <si>
    <t>130521 Realizar tareas que contribuyan con el mantenimiento y la mejora continua de los procesos del SIG.</t>
  </si>
  <si>
    <t>2010</t>
  </si>
  <si>
    <t>2010 Salvaguardar y vigilar la preservación de la memoria institucional</t>
  </si>
  <si>
    <t>2011</t>
  </si>
  <si>
    <t>2011 Presentar informes a las instancias que lo requieran - 2</t>
  </si>
  <si>
    <t>2012</t>
  </si>
  <si>
    <t>2012 Gestionar la disponibilidad de la infraestructura física y de bienes muebles para la operación del INS.</t>
  </si>
  <si>
    <t>15001</t>
  </si>
  <si>
    <t>15001 Gestión de riesgos del proceso, adelantada</t>
  </si>
  <si>
    <t>2013</t>
  </si>
  <si>
    <t>2013 Administrar el sistema de almacén e inventarios del INS</t>
  </si>
  <si>
    <t>15002</t>
  </si>
  <si>
    <t>15002 Gestión del Proceso en el SIG, adelantada</t>
  </si>
  <si>
    <t>2014</t>
  </si>
  <si>
    <t>2014 Elaborar y presentar Informes Financieros</t>
  </si>
  <si>
    <t>15003</t>
  </si>
  <si>
    <t>15003 Plan de Acción, gestionado</t>
  </si>
  <si>
    <t>2015</t>
  </si>
  <si>
    <t>2015 Implementar estrategias administrativas y de gestión para talento humano en el lapso de permanencia y retiro</t>
  </si>
  <si>
    <t>15004</t>
  </si>
  <si>
    <t>15004 Acciones de Transparencia, ejecutadas</t>
  </si>
  <si>
    <t>2016</t>
  </si>
  <si>
    <t>2016 Desarrollar acciones en el proceso de ingreso de personal</t>
  </si>
  <si>
    <t>15011</t>
  </si>
  <si>
    <t>15011 Acciones de comunicación interna y externa realizadas</t>
  </si>
  <si>
    <t>15021</t>
  </si>
  <si>
    <t>15021 Apoyos para el posicionamiento institucional brindados</t>
  </si>
  <si>
    <t>15031</t>
  </si>
  <si>
    <t>15031 Boletines informativos publicados</t>
  </si>
  <si>
    <t>140011</t>
  </si>
  <si>
    <t>140011 Actualizar y Monitorear los  riesgos de gestión y corrupción  de los procesos</t>
  </si>
  <si>
    <t>140021</t>
  </si>
  <si>
    <t>140021 Revisar y actualizar la documentación de calidad de la dependencia</t>
  </si>
  <si>
    <t>140031</t>
  </si>
  <si>
    <t>140031 Gestionar las actividades relativas al Plan de Acción</t>
  </si>
  <si>
    <t>140041</t>
  </si>
  <si>
    <t>140041 Gestionar las actividades para dar cumplimiento a la estrategia de Transparencia</t>
  </si>
  <si>
    <t>140111</t>
  </si>
  <si>
    <t>140111 Mantener en funcionamiento los componentes de la plataforma tecnológica institucional. OEP_905211</t>
  </si>
  <si>
    <t>3000</t>
  </si>
  <si>
    <t>3000 Presentar informes a las instancias que lo requieran</t>
  </si>
  <si>
    <t>20001</t>
  </si>
  <si>
    <t>20001 Gestión de riesgos del proceso, adelantada</t>
  </si>
  <si>
    <t>140112</t>
  </si>
  <si>
    <t>140112 Adquirir software y hardware para la plataforma tecnológica institucional OEP_905212</t>
  </si>
  <si>
    <t>3001</t>
  </si>
  <si>
    <t>3001 Generar conocimiento científico, tecnológico e innovación en salud y ciencias biomédicas</t>
  </si>
  <si>
    <t>20002</t>
  </si>
  <si>
    <t>20002 Gestión del Proceso en el SIG, adelantada</t>
  </si>
  <si>
    <t>140113</t>
  </si>
  <si>
    <t>140113 Modernizar la Infraestructura tecnológica del INS OEP_905213</t>
  </si>
  <si>
    <t>3002</t>
  </si>
  <si>
    <t>3002 Realizar actividades de transferencia y apropiación social del conocimiento en salud y ciencias biomédicas</t>
  </si>
  <si>
    <t>20003</t>
  </si>
  <si>
    <t>20003 Plan de Acción, gestionado</t>
  </si>
  <si>
    <t>140114</t>
  </si>
  <si>
    <t>140114 Realizar el soporte y mantenimiento de la infraestructura tecnológica</t>
  </si>
  <si>
    <t>20004</t>
  </si>
  <si>
    <t>20004 Acciones de Transparencia, ejecutadas</t>
  </si>
  <si>
    <t>140115</t>
  </si>
  <si>
    <t>140115 Implementar los requerimientos de seguridad de la información en los procesos del INS. OEP_905214</t>
  </si>
  <si>
    <t>20011</t>
  </si>
  <si>
    <t>20011 Reconocimiento del Programa de Excelencia Ambiental Distrital-PREAD, otorgado por la Secretaria Distrital de Ambiente</t>
  </si>
  <si>
    <t>140116</t>
  </si>
  <si>
    <t>140116 Proporcionar apoyo logístico, administrativo, y de soporte que permita la ejecución del proyecto de inversión OEP_905216</t>
  </si>
  <si>
    <t>20021</t>
  </si>
  <si>
    <t>20021 Contratos perfeccionados y legalizados en Secop II</t>
  </si>
  <si>
    <t>140211</t>
  </si>
  <si>
    <t>140211 Desarrollar, implementar o adquirir sistemas de información misionales y administrativos OEP_905111</t>
  </si>
  <si>
    <t>20031</t>
  </si>
  <si>
    <t>20031 Asesoría a dependencias brindada</t>
  </si>
  <si>
    <t>140212</t>
  </si>
  <si>
    <t>140212 Desarrollar e implementar componentes de software para la interoperabilidad de los diferentes sistemas de información del INS con otras fuentes. OEP_905112</t>
  </si>
  <si>
    <t>20041</t>
  </si>
  <si>
    <t>20041 Permanente socialización aplicativo de pqrsd</t>
  </si>
  <si>
    <t>140213</t>
  </si>
  <si>
    <t>140213 Realizar el soporte y mantenimiento evolutivo de las aplicaciones y sistemas de información institucionales. OEP_905113</t>
  </si>
  <si>
    <t>4000</t>
  </si>
  <si>
    <t>4000 Presentar informes a las instancias que lo requieran</t>
  </si>
  <si>
    <t>20051</t>
  </si>
  <si>
    <t>20051 Apropiación sistema manejo de comunicaciones</t>
  </si>
  <si>
    <t>140214</t>
  </si>
  <si>
    <t>140214 Desarrollar, implementar y dar soporte a los componentes de los Portales Institucionales de acuerdo a lineamientos de Gobierno Digital OEP_905114</t>
  </si>
  <si>
    <t>4001</t>
  </si>
  <si>
    <t>4001 Operar el sistema de vigilancia en salud pública</t>
  </si>
  <si>
    <t>20061</t>
  </si>
  <si>
    <t>140215</t>
  </si>
  <si>
    <t>140215 Desarrollar, implementar o adquirir sistemas de información misionales y administrativos OEP_905111</t>
  </si>
  <si>
    <t>4002</t>
  </si>
  <si>
    <t>4002 Operar el sistema de gestión del riesgo en salud pública</t>
  </si>
  <si>
    <t>20071</t>
  </si>
  <si>
    <t>20071 Infraestructura de laboratorios en salud con mejoramiento OEP_11211</t>
  </si>
  <si>
    <t>140216</t>
  </si>
  <si>
    <t>140216 Realizar el soporte y mantenimiento de los portales Web institucionales.</t>
  </si>
  <si>
    <t>4003</t>
  </si>
  <si>
    <t>4003 Fortalecer las capacidades básicas del talento humano en vigilancia en salud pública</t>
  </si>
  <si>
    <t>20081</t>
  </si>
  <si>
    <t>20081 Infraestructura de laboratorios en salud con mantenimiento OEP_11221</t>
  </si>
  <si>
    <t>20091</t>
  </si>
  <si>
    <t>20091 Evaluaciones con medición de nivel de conocimiento, Soportes de Actividades / Listas de Asistencia, Presentaciones en power point, infográfias y Tips</t>
  </si>
  <si>
    <t>20101</t>
  </si>
  <si>
    <t>20101 Soportes de Actividades / Correos electrónicos</t>
  </si>
  <si>
    <t>20111</t>
  </si>
  <si>
    <t xml:space="preserve">20111 Informes entregados los entes de control / Actas mesas de trabajo </t>
  </si>
  <si>
    <t>20121</t>
  </si>
  <si>
    <t>20121 Sedes mantenidas OEP_90411</t>
  </si>
  <si>
    <t>20122</t>
  </si>
  <si>
    <t>20122 Sedes adecuadas OEP_90421</t>
  </si>
  <si>
    <t>20131</t>
  </si>
  <si>
    <t>20131 Inventario actualizado de los bienes del instituto</t>
  </si>
  <si>
    <t>5000</t>
  </si>
  <si>
    <t>5000 Presentar informes a las instancias que lo requieran</t>
  </si>
  <si>
    <t>20141</t>
  </si>
  <si>
    <t>20141 Ejeucion presupuestal de la Entidad Fiable y Oportuna</t>
  </si>
  <si>
    <t>5001</t>
  </si>
  <si>
    <t>5001 Generar y divulgar información por las redes de laboratorios, bancos de sangre, donación y trasplantes de componentes anatómicos</t>
  </si>
  <si>
    <t>20151</t>
  </si>
  <si>
    <t>20151 Servicio de Implementación Sistemas de Gestión OEP_90621</t>
  </si>
  <si>
    <t>5002</t>
  </si>
  <si>
    <t>5002 Generar y divulgar información por las redes de laboratorios, bancos de sangre, donación y trasplantes de componentes anatómicos - 1</t>
  </si>
  <si>
    <t>20161</t>
  </si>
  <si>
    <t>20161 Servicio de Educación Informal para la Gestión Administrativa OEP_90611</t>
  </si>
  <si>
    <t>5003</t>
  </si>
  <si>
    <t>5003 Ser Laboratorio Nacional de Referencia en temas de salud pública</t>
  </si>
  <si>
    <t>150011</t>
  </si>
  <si>
    <t>150011 Actualizar y Monitorear los  riesgos de gestión y corrupción  de los procesos</t>
  </si>
  <si>
    <t>5004</t>
  </si>
  <si>
    <t>5004 Coordinar las redes de laboratorios y las redes especiales</t>
  </si>
  <si>
    <t>150021</t>
  </si>
  <si>
    <t>150021 Revisar y actualizar la documentación de calidad de la dependencia</t>
  </si>
  <si>
    <t>5005</t>
  </si>
  <si>
    <t>5005 Coordinar las redes de laboratorios y las redes especiales - 1</t>
  </si>
  <si>
    <t>150031</t>
  </si>
  <si>
    <t>150031 Gestionar las actividades relativas al Plan de Acción</t>
  </si>
  <si>
    <t>5006</t>
  </si>
  <si>
    <t>5006 Coordinar las redes de laboratorios y las redes especiales - 2</t>
  </si>
  <si>
    <t>150041</t>
  </si>
  <si>
    <t>150041 Gestionar las actividades para dar cumplimiento a la estrategia de Transparencia</t>
  </si>
  <si>
    <t>5007</t>
  </si>
  <si>
    <t>5007 Generar y divulgar información por las redes de laboratorios, bancos de sangre, donación y trasplantes de componentes anatómicos - 2</t>
  </si>
  <si>
    <t>150111</t>
  </si>
  <si>
    <t>150111 Atender las solicitudes de comunicación interna recibidas para divulgación de información</t>
  </si>
  <si>
    <t>5008</t>
  </si>
  <si>
    <t>5008 Generar y divulgar información por las redes de laboratorios, bancos de sangre, donación y trasplantes de componentes anatómicos - 3</t>
  </si>
  <si>
    <t>150112</t>
  </si>
  <si>
    <t>150112 Gestionar los sondeos para grupos de interés que han sido caracterizados frente a la percepción de la identidad institucional</t>
  </si>
  <si>
    <t>150211</t>
  </si>
  <si>
    <t>150211 Realizar las piezas gráficas (infografías) de traducción del conocimiento remitidas por las áreas técnicas.</t>
  </si>
  <si>
    <t>30001</t>
  </si>
  <si>
    <t>30001 Gestión de riesgos del proceso, adelantada</t>
  </si>
  <si>
    <t>150212</t>
  </si>
  <si>
    <t>150212 Apoyar los eventos solicitados por las áreas técnicas</t>
  </si>
  <si>
    <t>30002</t>
  </si>
  <si>
    <t>30002 Gestión del Proceso en el SIG, adelantada</t>
  </si>
  <si>
    <t>150311</t>
  </si>
  <si>
    <t>150311 Realizar los boletines de logros de la entidad (desde sus direcciones técnicas)</t>
  </si>
  <si>
    <t>30003</t>
  </si>
  <si>
    <t>30003 Plan de Acción, gestionado</t>
  </si>
  <si>
    <t>30004</t>
  </si>
  <si>
    <t>30004 Acciones de Transparencia, ejecutadas</t>
  </si>
  <si>
    <t>30011</t>
  </si>
  <si>
    <t>30011 Servicio de investigación, desarrollo e innovación tecnológica en Salud OEP_11711</t>
  </si>
  <si>
    <t>6000</t>
  </si>
  <si>
    <t>6000 Presentar informes a las instancias que lo requieran</t>
  </si>
  <si>
    <t>30012</t>
  </si>
  <si>
    <t>30012 Servicio de investigación, desarrollo e innovación tecnológica en Salud OEP_11411</t>
  </si>
  <si>
    <t>6001</t>
  </si>
  <si>
    <t>6001 Gestionar los procesos de producción de biológicos, biomodelos, medios de cultivo y reactivos de diagnóstico y referencia</t>
  </si>
  <si>
    <t>30021</t>
  </si>
  <si>
    <t>30021 Documentos de Investigación OEP_11721</t>
  </si>
  <si>
    <t>6002</t>
  </si>
  <si>
    <t>6002 Asistir técnicamente a sus grupos de interés en temas relacionados con los productos ofertados</t>
  </si>
  <si>
    <t>30022</t>
  </si>
  <si>
    <t>30022 Documentos de Investigación OEP_11421</t>
  </si>
  <si>
    <t>200011</t>
  </si>
  <si>
    <t>200011 Actualizar y Monitorear los  riesgos de gestión y corrupción  de los procesos</t>
  </si>
  <si>
    <t>7000</t>
  </si>
  <si>
    <t>7000 Presentar informes a las instancias que lo requieran</t>
  </si>
  <si>
    <t>200021</t>
  </si>
  <si>
    <t>200021 Revisar y actualizar la documentación de calidad de la dependencia</t>
  </si>
  <si>
    <t>7001</t>
  </si>
  <si>
    <t>7001 Realizar análisis de información, primaria y secundaria, epidemiológica de los eventos de interés en salud pública</t>
  </si>
  <si>
    <t>40001</t>
  </si>
  <si>
    <t>40001 Gestión de riesgos del proceso, adelantada</t>
  </si>
  <si>
    <t>200031</t>
  </si>
  <si>
    <t>200031 Gestionar las actividades relativas al Plan de Acción</t>
  </si>
  <si>
    <t>7002</t>
  </si>
  <si>
    <t>7002 Divulgar resultados de las investigaciones realizadas</t>
  </si>
  <si>
    <t>40002</t>
  </si>
  <si>
    <t>40002 Gestión del Proceso en el SIG, adelantada</t>
  </si>
  <si>
    <t>200041</t>
  </si>
  <si>
    <t>200041 Gestionar las actividades para dar cumplimiento a la estrategia de Transparencia</t>
  </si>
  <si>
    <t>7003</t>
  </si>
  <si>
    <t>7003 Presentar informes a las instancias que lo requieran - 1</t>
  </si>
  <si>
    <t>40003</t>
  </si>
  <si>
    <t>40003 Plan de Acción, gestionado</t>
  </si>
  <si>
    <t>200111</t>
  </si>
  <si>
    <t>200111 8 programas ambientales ejecutados</t>
  </si>
  <si>
    <t>40004</t>
  </si>
  <si>
    <t>40004 Acciones de Transparencia, ejecutadas</t>
  </si>
  <si>
    <t>200211</t>
  </si>
  <si>
    <t>200211 Gestionar las solicitudes de contratación radicadas por las dependencias</t>
  </si>
  <si>
    <t>40011</t>
  </si>
  <si>
    <t>40011 Servicio de información en materia de salud pública y prestación de servicios OEP_11011</t>
  </si>
  <si>
    <t>200311</t>
  </si>
  <si>
    <t>200311 Realizar reuniones de trabajo con las dependencias y con los profesionales del grupo interno</t>
  </si>
  <si>
    <t>40012</t>
  </si>
  <si>
    <t>40012 Documentos de lineamientos técnicos</t>
  </si>
  <si>
    <t>200411</t>
  </si>
  <si>
    <t>200411 Realizar reuniones de trabajo con los referentes de PQRSD y los lideres de proceso que permitan el uso adecuado del aplicativo</t>
  </si>
  <si>
    <t>40013</t>
  </si>
  <si>
    <t>40013 Servicio de asistencia técnica para el fortalecimiento de capacidades básicas y técnicas en salud OEP_11022</t>
  </si>
  <si>
    <t>200511</t>
  </si>
  <si>
    <t>40014</t>
  </si>
  <si>
    <t>40014 Servicio de información de vigilancia epidemiológica OEP_11021</t>
  </si>
  <si>
    <t>200611</t>
  </si>
  <si>
    <t>40021</t>
  </si>
  <si>
    <t>40021 Servicio de gestión del riesgo para la salud pública OEP_11031</t>
  </si>
  <si>
    <t>200711</t>
  </si>
  <si>
    <t>200711 Adquirir equipos e instrumentos de medición para el INS. OEP_112111</t>
  </si>
  <si>
    <t>40031</t>
  </si>
  <si>
    <t>40031 Servicio de educación para el trabajo en temas de salud pública y prestación de servicios OEP_11041</t>
  </si>
  <si>
    <t>200712</t>
  </si>
  <si>
    <t>200712 Revisión y ajustes a documento sobre levantamiento de información.</t>
  </si>
  <si>
    <t>200811</t>
  </si>
  <si>
    <t>200811 Realizar operaciones de confirmación metrológica a los equipos e instrumentos de medición del Instituto Nacional de Salud. OEP_112211</t>
  </si>
  <si>
    <t>200812</t>
  </si>
  <si>
    <t>200812 Atender oportunamente las necesidades que se presenten y que estén relacionadas con la continuidad funcional de los equipos e instrumentos de medición OEP_112212</t>
  </si>
  <si>
    <t>200813</t>
  </si>
  <si>
    <t>200813 Atender las necesidades operativas y de apoyo logístico que se presenten en los laboratorios del Instituto Nacional de Salud. OEP_112213</t>
  </si>
  <si>
    <t>200911</t>
  </si>
  <si>
    <t>200911 Sensibilización a los funcionarios del Ins en temas relacionados con gestión documental como: Uso de Instrumentos Archivísticos (TRD, FUID) y Normatividad Archivística</t>
  </si>
  <si>
    <t>201011</t>
  </si>
  <si>
    <t>201011 Se realizarán actividades de seguimiento, revisión y control en cada una de las dependencias con el fin de validar la custodia, manejo y preservación de archivos, de esta manera brindar lineamientos que se requieran para el adecuado uso de la documentación</t>
  </si>
  <si>
    <t>201111</t>
  </si>
  <si>
    <t xml:space="preserve">201111 Programar mesas de trabajo para tomar la toma de decisiones y de acuerdo a los resultados se consolida información y hace entrega de los informes solicitados por los entes de control </t>
  </si>
  <si>
    <t>50001</t>
  </si>
  <si>
    <t>50001 Gestión de riesgos del proceso, adelantada</t>
  </si>
  <si>
    <t>201211</t>
  </si>
  <si>
    <t>201211 Adecuación y mantenimiento a la infraestructura física, atendiendo las necesidades espaciales. OEP_904111</t>
  </si>
  <si>
    <t>50002</t>
  </si>
  <si>
    <t>50002 Gestión del Proceso en el SIG, adelantada</t>
  </si>
  <si>
    <t>201212</t>
  </si>
  <si>
    <t>201212 COMPRA DE MATERIALES, EQUIPOS Y HERRAMIENTAS OEP_904112</t>
  </si>
  <si>
    <t>50003</t>
  </si>
  <si>
    <t>50003 Plan de Acción, gestionado</t>
  </si>
  <si>
    <t>201221</t>
  </si>
  <si>
    <t>201221 Atender de manera oportuna las necesidades que se presenten durante el desarrollo de actividades institucionales OEP_904211</t>
  </si>
  <si>
    <t>50004</t>
  </si>
  <si>
    <t>50004 Acciones de Transparencia, ejecutadas</t>
  </si>
  <si>
    <t>201222</t>
  </si>
  <si>
    <t>201222 APOYO LOGÍSTICO - GASTOS OPERATIVOS OEP_904212</t>
  </si>
  <si>
    <t>50011</t>
  </si>
  <si>
    <t>50011 Documentos normativos OEP_11611</t>
  </si>
  <si>
    <t>201311</t>
  </si>
  <si>
    <t>201311 Realizar las actividades  programadas para los inventarios personalizados de los funcionarios, que permitan identificar la existencia y ubicación de los activos de la entidad.</t>
  </si>
  <si>
    <t>50012</t>
  </si>
  <si>
    <t>50012 Servicio de divulgación en monitoreo y organización de la red de bancos de sangre y Servicio de transfusión OEP_11621</t>
  </si>
  <si>
    <t>201411</t>
  </si>
  <si>
    <t>201411 Publicar oportunamente la Ejecucion de Ingresos y Gastos</t>
  </si>
  <si>
    <t>50013</t>
  </si>
  <si>
    <t>50013 Servicio de evaluación externa del desempeño para bancos de sangre y Servicio de transfusión OEP_11631</t>
  </si>
  <si>
    <t>201511</t>
  </si>
  <si>
    <t>201511 Desarrollar las dimensiones del modelo integrado de planeación y gestión, para fortalecer la cultura institucional y el desarrollo humano. OEP_906211</t>
  </si>
  <si>
    <t>50021</t>
  </si>
  <si>
    <t>50021 Servicio de transferencia y apropiación social del conocimiento en bancos de sangre OEP_11632</t>
  </si>
  <si>
    <t>201512</t>
  </si>
  <si>
    <t>201512 Realizar mantenimiento y monitoreo a los sistemas de gestión del MIPG del INS. OEP_906212</t>
  </si>
  <si>
    <t>50031</t>
  </si>
  <si>
    <t>50031 Servicio de apoyo en suministros de tecnologías en salud para la atención a población OEP_11312</t>
  </si>
  <si>
    <t>201611</t>
  </si>
  <si>
    <t>201611 Fortalecer las competencias y habilidades de los trabajadores del INS. OEP_906112</t>
  </si>
  <si>
    <t>50041</t>
  </si>
  <si>
    <t>50041 Servicio de laboratorio de referencia OEP_11311</t>
  </si>
  <si>
    <t>201612</t>
  </si>
  <si>
    <t>201612 Realizar actividades de apoyo logístico. OEP_906113</t>
  </si>
  <si>
    <t>50051</t>
  </si>
  <si>
    <t>50051 Servicio de investigación, desarrollo e innovación tecnológica en Salud OEP_11313</t>
  </si>
  <si>
    <t>201613</t>
  </si>
  <si>
    <t>201613 Realizar encuesta de clima organizacional y bateria de riesgo psicosocial. OEP_906111</t>
  </si>
  <si>
    <t>50061</t>
  </si>
  <si>
    <t>50061 Documentos de lineamientos técnicos OEP_11321</t>
  </si>
  <si>
    <t>201614</t>
  </si>
  <si>
    <t>201614 Evaluar el cumplimiento de los objetivos de las actividades. OEP_906114</t>
  </si>
  <si>
    <t>50071</t>
  </si>
  <si>
    <t>50071 Servicio de asistencia técnica para el fortalecimiento de capacidades básicas y técnicas en salud OEP_11322</t>
  </si>
  <si>
    <t>50081</t>
  </si>
  <si>
    <t>50081 Servicio de investigación, desarrollo e innovación tecnológica en epidemiologia OEP_11323</t>
  </si>
  <si>
    <t>60001</t>
  </si>
  <si>
    <t>60001 Gestión de riesgos del proceso, adelantada</t>
  </si>
  <si>
    <t>60002</t>
  </si>
  <si>
    <t>60002 Gestión del Proceso en el SIG, adelantada</t>
  </si>
  <si>
    <t>60003</t>
  </si>
  <si>
    <t>60003 Plan de Acción, gestionado</t>
  </si>
  <si>
    <t>300011</t>
  </si>
  <si>
    <t>300011 Actualizar y Monitorear los  riesgos de gestión y corrupción  de los procesos</t>
  </si>
  <si>
    <t>60004</t>
  </si>
  <si>
    <t>60004 Acciones de Transparencia, ejecutadas</t>
  </si>
  <si>
    <t>300021</t>
  </si>
  <si>
    <t>300021 Revisar y actualizar la documentación de calidad de la dependencia</t>
  </si>
  <si>
    <t>60011</t>
  </si>
  <si>
    <t>60011 Biológicos, biosimilares y medicamentos de síntesis de interés en salud pública OEP_11111</t>
  </si>
  <si>
    <t>300031</t>
  </si>
  <si>
    <t>300031 Gestionar las actividades relativas al Plan de Acción</t>
  </si>
  <si>
    <t>60012</t>
  </si>
  <si>
    <t>60012 Servicio de producción de insumos de laboratorio para investigación, diagnóstico y control de eventos de interés para la salud pública OEP_11112</t>
  </si>
  <si>
    <t>300041</t>
  </si>
  <si>
    <t>300041 Gestionar las actividades para dar cumplimiento a la estrategia de Transparencia</t>
  </si>
  <si>
    <t>60021</t>
  </si>
  <si>
    <t>60021 Servicio de control y aseguramiento de la calidad a los bienes y servicios de interés para la salud pública OEP_11121</t>
  </si>
  <si>
    <t>300111</t>
  </si>
  <si>
    <t>300111 Formular, ejecutar y realizar seguimiento a programas, planes, proyectos y actividades de investigacion e innovacion en salud pública. OEP_117111</t>
  </si>
  <si>
    <t>300112</t>
  </si>
  <si>
    <t xml:space="preserve">300112 Formular y radicar programas, planes o proyectos de investigación e innovación en salud pública. </t>
  </si>
  <si>
    <t>300113</t>
  </si>
  <si>
    <t>300113 Realizar actividades técnicas de apoyo a procesos misionales  de eventos de interés en salud pública</t>
  </si>
  <si>
    <t>300114</t>
  </si>
  <si>
    <t>300114 Realizar el soporte administrativo de los programas, planes, proyectos y actividades de investigación e innovación en salud pública. OEP_117117</t>
  </si>
  <si>
    <t>300115</t>
  </si>
  <si>
    <t>300115 Realizar las tareas que contribuyan con la calidad y la mejora continua del proceso de Investigación en Salud Pública</t>
  </si>
  <si>
    <t>300116</t>
  </si>
  <si>
    <t>300116 Participar en la formación, capacitación y entrenamiento del recurso humano (investigadores en formación y/o clasificados como Junior, Asociados y Senior) en temas de investigación e innovación en salud pública. OEP_117113</t>
  </si>
  <si>
    <t>300117</t>
  </si>
  <si>
    <t>300117 Implementar procesos de vigilancia científica y tecnológica que fomenten la transferencia, valoración y desarrollo de nuevos productos y servicios de innovación en salud pública. OEP_117114</t>
  </si>
  <si>
    <t>70001</t>
  </si>
  <si>
    <t>70001 Gestión de riesgos del proceso, adelantada</t>
  </si>
  <si>
    <t>300118</t>
  </si>
  <si>
    <t>300118 Mantener bancos de material biológico disponibles para la formulación y ejecución de investigaciones científicas en desarrollo. OEP_117115</t>
  </si>
  <si>
    <t>70002</t>
  </si>
  <si>
    <t>70002 Gestión del Proceso en el SIG, adelantada</t>
  </si>
  <si>
    <t>300121</t>
  </si>
  <si>
    <t>300121 Formar, capacitar y entrenar investigadores en temas de Seguridad Alimentaria y Nutricional. OEP_114111</t>
  </si>
  <si>
    <t>70003</t>
  </si>
  <si>
    <t>70003 Plan de Acción, gestionado</t>
  </si>
  <si>
    <t>300122</t>
  </si>
  <si>
    <t>300122 Formular, ejecutar y hacer seguimiento a programas, planes, proyectos de investigacion en Seguridad Alimentaria y Nutricional. OEP_114113</t>
  </si>
  <si>
    <t>70004</t>
  </si>
  <si>
    <t>70004 Acciones de Transparencia, ejecutadas</t>
  </si>
  <si>
    <t>300123</t>
  </si>
  <si>
    <t>300123 Realizar el soporte administrativo de los programas, planes, proyectos y actividades de nutrición y seguridad alimentaria. OEP_114112</t>
  </si>
  <si>
    <t>70011</t>
  </si>
  <si>
    <t>70011 Documentos de Investigación OEP_11511</t>
  </si>
  <si>
    <t>300211</t>
  </si>
  <si>
    <t>300211 Promover, participar y organizar eventos para la divulgación de resultados de los programas, planes, proyectos y actividades de investigación e innovación en salud pública realizados. OEP_117211</t>
  </si>
  <si>
    <t>70021</t>
  </si>
  <si>
    <t>70021 Servicio de investigación, desarrollo e innovación tecnológica en epidemiologia OEP_11521</t>
  </si>
  <si>
    <t>300212</t>
  </si>
  <si>
    <t>300212 Desarrollar el proceso editorial, de publicación y la distribución de la revista biomédica. OEP_117212</t>
  </si>
  <si>
    <t>70031</t>
  </si>
  <si>
    <t>70031 Documentos de Investigación OEP_11511</t>
  </si>
  <si>
    <t>300213</t>
  </si>
  <si>
    <t>300213 Someter, publicar o radicar productos de generación de conocimiento (Producción intelectual en artículos, capítulos de libro, libros, informes técnicos con ISBN, ISSN, entre otros)</t>
  </si>
  <si>
    <t>300214</t>
  </si>
  <si>
    <t>300214 Participar y promover la generación de redes nacionales de Innovación, conocimiento e investigación en temas de interés en Salud Pública. OEP_117213</t>
  </si>
  <si>
    <t>300221</t>
  </si>
  <si>
    <t>300221 Estandarizar, validar metodologías y tecnologías para la obtención de resultados confiables en Seguridad Alimentaria y Nutricional OEP_114212</t>
  </si>
  <si>
    <t>300222</t>
  </si>
  <si>
    <t>300222 Promover, organizar y/o participar en redes de conocimiento y eventos para la divulgación de resultados de investigaciones de nutrición y seguridad alimentaria. OEP_114211</t>
  </si>
  <si>
    <t>400011</t>
  </si>
  <si>
    <t>400011 Actualizar y Monitorear los  riesgos de gestión y corrupción  de los procesos</t>
  </si>
  <si>
    <t>400021</t>
  </si>
  <si>
    <t>400021 Revisar y actualizar la documentación de calidad de la dependencia</t>
  </si>
  <si>
    <t>400031</t>
  </si>
  <si>
    <t>400031 Gestionar las actividades relativas al Plan de Acción</t>
  </si>
  <si>
    <t>400041</t>
  </si>
  <si>
    <t>400041 Gestionar las actividades para dar cumplimiento a la estrategia de Transparencia</t>
  </si>
  <si>
    <t>400111</t>
  </si>
  <si>
    <t>400111 Gestionar el sistema de información de vigilancia y control en salud pública OEP_110111</t>
  </si>
  <si>
    <t>400121</t>
  </si>
  <si>
    <t>400121 Generar y publicar los documentos técnicos de lineamientos programados</t>
  </si>
  <si>
    <t>400131</t>
  </si>
  <si>
    <t>400131 Realizar las asistencias técnicas OEP_110221</t>
  </si>
  <si>
    <t>400141</t>
  </si>
  <si>
    <t>400141 Realizar la vigilancia y control en la fase aguda de los eventos de interés en salud pública OEP_110211</t>
  </si>
  <si>
    <t>400142</t>
  </si>
  <si>
    <t>400142 Generar informes epidemiológicos programados</t>
  </si>
  <si>
    <t>400143</t>
  </si>
  <si>
    <t>400143 Realizar las tareas programadas de apoyo logístico, administrativo y de soporte OEP_110212</t>
  </si>
  <si>
    <t>400211</t>
  </si>
  <si>
    <t>400211 Atender la demanda de evaluaciones de riesgo en salud pública OEP_110311</t>
  </si>
  <si>
    <t>400311</t>
  </si>
  <si>
    <t>400311 Realizar formación en competencias para la vigilancia y gestión del riesgo en salud pública OEP_110411</t>
  </si>
  <si>
    <t>500011</t>
  </si>
  <si>
    <t>500011 Actualizar y Monitorear los  riesgos de gestión y corrupción  de los procesos</t>
  </si>
  <si>
    <t>500021</t>
  </si>
  <si>
    <t>500021 Revisar y actualizar la documentación de calidad de la dependencia</t>
  </si>
  <si>
    <t>500031</t>
  </si>
  <si>
    <t>500031 Gestionar las actividades relativas al Plan de Acción</t>
  </si>
  <si>
    <t>500041</t>
  </si>
  <si>
    <t>500041 Gestionar las actividades para dar cumplimiento a la estrategia de Transparencia</t>
  </si>
  <si>
    <t>500111</t>
  </si>
  <si>
    <t>500111 Realizar análisis de datos y preparación de lineamientos técnicos para las redes bancos de sangre y trasplantes OEP_116111</t>
  </si>
  <si>
    <t>500112</t>
  </si>
  <si>
    <t>500112 Armonizar acciones a desarrollar por cada actor de las Redes de Trasplantes y Bancos de Sangre OEP_116112</t>
  </si>
  <si>
    <t>500121</t>
  </si>
  <si>
    <t>500121 Hacer seguimiento y socialización de los principales indicadores de interés en las Redes de Bancos de Sangre, Servicios de Transfusión y Trasplantes OEP_116212</t>
  </si>
  <si>
    <t>500122</t>
  </si>
  <si>
    <t>500122 Administrar los sistemas de información RedData y SIHEVI, para monitorear los procesos asociados a donación, uso y complicaciones relacionadas con sangre, órganos y tejidos. OEP_116213</t>
  </si>
  <si>
    <t>500123</t>
  </si>
  <si>
    <t>500123 Realizar acompañamientos técnicos a las Red Nacional de Bancos de Sangre y Red Nacional de Trasplantes para identificar adherencia a procesos. OEP_116211</t>
  </si>
  <si>
    <t>500131</t>
  </si>
  <si>
    <t>500131 Preparar y acondicionar el material de referencia empleado para evaluar el desempeño a los actores de la Red Nacional de Bancos de Sangre y la Red Nacional de Donación y Trasplantes OEP_116311</t>
  </si>
  <si>
    <t>500132</t>
  </si>
  <si>
    <t>500132 Analizar el comportamiento de los actores frente a las evaluaciones realizadas, y permitir que los resultados sirvan en el proceso de mejora y seguridad de las transfusiones y trasplantes OEP_116312</t>
  </si>
  <si>
    <t>500211</t>
  </si>
  <si>
    <t>500211 Realizar talleres, capacitaciones y demás actividades encaminadas al fortalecimiento de la Red Nacional de bancos de sangre y Red Nacional de Trasplantes OEP_116321</t>
  </si>
  <si>
    <t>500212</t>
  </si>
  <si>
    <t>500212 Utilizar la información de hemovigilancia y biovigilancia para apoyar la gestión de riesgo asociado a los procesos de donación, transfusión y trasplante. OEP_116322</t>
  </si>
  <si>
    <t>500213</t>
  </si>
  <si>
    <t>500213 Realizar investigación en temas de relevancia e impacto en políticas publicas de donación, uso y complicaciones asociadas sangre, órganos y tejidos OEP_116323</t>
  </si>
  <si>
    <t>500311</t>
  </si>
  <si>
    <t>500311 Realizar vigilancia rutinaria por laboratorio de los eventos de interés en salud pública priorizados por el MSPS OEP_113121</t>
  </si>
  <si>
    <t>500312</t>
  </si>
  <si>
    <t>500312 Realizar los ensayos de alta complejidad requeridos para apoyo a brotes . OEP_113123</t>
  </si>
  <si>
    <t>500313</t>
  </si>
  <si>
    <t>500313 Realizar las acciones de vigilancia por laboratorio de los eventos ambientales. OEP_113122</t>
  </si>
  <si>
    <t>500411</t>
  </si>
  <si>
    <t>500411 Ejecutar tareas programadas de apoyo logistico, administrativo y de soporte necesarias para ejecutar el proyecto de la DRSP OEP_113111</t>
  </si>
  <si>
    <t>500412</t>
  </si>
  <si>
    <t>500412 Mantener la acreditación de ensayos de laboratorio e implementar nuevos bajo la norma de calidad aplicables OEP_113112</t>
  </si>
  <si>
    <t>500413</t>
  </si>
  <si>
    <t>500413 Desarrollar programas de evaluación externa del desempeño directos e indirectos (PEED y PEEDI) . OEP_113113</t>
  </si>
  <si>
    <t>500414</t>
  </si>
  <si>
    <t>500414 Participar como laboratorio Nacional de referencia en programas de ensayo de aptitud (PEA). OEP_113114</t>
  </si>
  <si>
    <t>500415</t>
  </si>
  <si>
    <t>500415 Desarrollar, validar, adoptar y actualizar las metodologías y ensayos empleados para la obtención de resultados de Eventos de interés en salud pública. OEP_113115</t>
  </si>
  <si>
    <t>500416</t>
  </si>
  <si>
    <t>500416 Fortalecer habilidades técnicas y de gestión dell Talento humano. OEP_113116</t>
  </si>
  <si>
    <t>500511</t>
  </si>
  <si>
    <t>500511 Presentar proyectos nuevos de investigación o participar en proyectos acorde con la competencia de la DRSP y OEP_113131</t>
  </si>
  <si>
    <t>500512</t>
  </si>
  <si>
    <t>500512 Desarrollar proyectos nuevos de investigación de Eventos de Interés en salud pública OEP_113132</t>
  </si>
  <si>
    <t>500611</t>
  </si>
  <si>
    <t>500611 1. Elaborar, y socializar documentos y lineamientos técnicos de las redes de laboratorios OEP_113211</t>
  </si>
  <si>
    <t>500612</t>
  </si>
  <si>
    <t>500612 Gestionar la implementación de los documentos y lineamientos técnicos de las redes de laboratorios elaborados. OEP_113212</t>
  </si>
  <si>
    <t>500711</t>
  </si>
  <si>
    <t>500711 Realizar talleres, capacitaciones y demás actividades encaminadas al fortalecimiento de la Red Nacional de Laboratorios, OEP_113221</t>
  </si>
  <si>
    <t>500712</t>
  </si>
  <si>
    <t>500712 Realizar asistencias técnica por diferentes canales, supervisiones, asesorias. OEP_113222</t>
  </si>
  <si>
    <t>500811</t>
  </si>
  <si>
    <t>500811 Generar informes , boletines o alertas, tablas de vigilancia de salud pública, reglamento Sanitario Internacional. OEP_113231</t>
  </si>
  <si>
    <t>500812</t>
  </si>
  <si>
    <t>500812 Publicar resultados de las investigaciones realizadas OEP_113232</t>
  </si>
  <si>
    <t>600011</t>
  </si>
  <si>
    <t>600011 Actualizar y Monitorear los  riesgos de gestión y corrupción  de los procesos</t>
  </si>
  <si>
    <t>600021</t>
  </si>
  <si>
    <t>600021 Revisar y actualizar la documentación de calidad de la dependencia</t>
  </si>
  <si>
    <t>600031</t>
  </si>
  <si>
    <t>600031 Gestionar las actividades relativas al Plan de Acción</t>
  </si>
  <si>
    <t>600041</t>
  </si>
  <si>
    <t>600041 Gestionar las actividades para dar cumplimiento a la estrategia de Transparencia</t>
  </si>
  <si>
    <t>600111</t>
  </si>
  <si>
    <t>600111 Producir biológicos, biosimilares y medicamentos de síntesis para la atención de eventos de interés para la salud pública priorizados por instancias competentes OEP_111111</t>
  </si>
  <si>
    <t>600112</t>
  </si>
  <si>
    <t>600112 Implementar estrategias de mercadeo y comercialización de los bienes y servicios de interés en salud pública ofertados por la Dirección de Producción del INS</t>
  </si>
  <si>
    <t>600121</t>
  </si>
  <si>
    <t>600121 Implementar el Programa de Cuidado y Uso de Animales de Laboratorio -PICUAL-INS-</t>
  </si>
  <si>
    <t>600122</t>
  </si>
  <si>
    <t>600122 Implementar el Programa de Obtención de venenos y hemoderivados destinados a la producción de biológicos y de insumos usados en el diagnóstico de eventos de interés en salud pública.</t>
  </si>
  <si>
    <t>600123</t>
  </si>
  <si>
    <t>600123 Implementar el Programa de Producción de Medios de Cultivo y Soluciones el INS</t>
  </si>
  <si>
    <t>600124</t>
  </si>
  <si>
    <t>600124 Modernizar tecnológicamente los procesos productivos y de aseguramiento y control de la calidad</t>
  </si>
  <si>
    <t>600211</t>
  </si>
  <si>
    <t>600211 Implementar el Programa de Aseguramiento y Control de Calidad para materias primas, producto en proceso, producto terminado e insumos de la Dirección de Producción</t>
  </si>
  <si>
    <t>600212</t>
  </si>
  <si>
    <t>600212 Realizar tareas que contribuyan con la calidad y la mejora continua del proceso de producción</t>
  </si>
  <si>
    <t>600213</t>
  </si>
  <si>
    <t>600213 Garantizar gastos operativos y de apoyo logísticos asociados a la operación del proyecto</t>
  </si>
  <si>
    <t>700011</t>
  </si>
  <si>
    <t>700011 Actualizar y Monitorear los  riesgos de gestión y corrupción  de los procesos</t>
  </si>
  <si>
    <t>700021</t>
  </si>
  <si>
    <t>700021 Revisar y actualizar la documentación de calidad de la dependencia</t>
  </si>
  <si>
    <t>700031</t>
  </si>
  <si>
    <t>700031 Gestionar las actividades relativas al Plan de Acción</t>
  </si>
  <si>
    <t>700041</t>
  </si>
  <si>
    <t>700041 Gestionar las actividades para dar cumplimiento a la estrategia de Transparencia</t>
  </si>
  <si>
    <t>700111</t>
  </si>
  <si>
    <t>700111 Analizar problemas asociados a la situación de salud en la población colombiana OEP_115111</t>
  </si>
  <si>
    <t>700211</t>
  </si>
  <si>
    <t>700211 Realizar el monitoreo del impacto del plan de comunicaciones OEP_115213</t>
  </si>
  <si>
    <t>700311</t>
  </si>
  <si>
    <t>700311 Generar documentos de recomendaciones de política (policy brief) OEP_115114</t>
  </si>
  <si>
    <t>11</t>
  </si>
  <si>
    <t>12</t>
  </si>
  <si>
    <t>13</t>
  </si>
  <si>
    <t>14</t>
  </si>
  <si>
    <t>15</t>
  </si>
  <si>
    <t>20</t>
  </si>
  <si>
    <t>30</t>
  </si>
  <si>
    <t>40</t>
  </si>
  <si>
    <t>50</t>
  </si>
  <si>
    <t>60</t>
  </si>
  <si>
    <t>70</t>
  </si>
  <si>
    <t>OFICINA DE CONTROL INTERNO</t>
  </si>
  <si>
    <t>SECRETARÍA GENERAL</t>
  </si>
  <si>
    <t>DIRECCIÓN DE VIGILANCIA</t>
  </si>
  <si>
    <t>DIRECCIÓN DE PRODUCCIÓN</t>
  </si>
  <si>
    <t>OBSERVATORIO NACIONAL DE SALUD</t>
  </si>
  <si>
    <t>OFICINA ASESORA JURÍDICA</t>
  </si>
  <si>
    <t>OFICINA DE TECNOLOGÍAS DE INFORMACIÓN Y COMUNICACIONES</t>
  </si>
  <si>
    <t xml:space="preserve">COMUNICACIÓN INSTITUCIONAL </t>
  </si>
  <si>
    <t>DIRECCIÓN DE INVESTIGACIÓN EN SALUD PÚBLICA</t>
  </si>
  <si>
    <t>DIRECCIÓN DE VIGILANCIA Y ANALISIS DEL RIESGO EN SALUD PÚBLICA</t>
  </si>
  <si>
    <t>DIRECCIÓN REDES EN SALUD PÚBLICA</t>
  </si>
  <si>
    <t>2005 Apoyar los procesos para la gestión de correspondencia</t>
  </si>
  <si>
    <t>20061 Aumentar el número de productos y servicios medibles a través de la aplicación de encuestas y los resultados de la oportunidad de respuesta a las PQRSD</t>
  </si>
  <si>
    <t>200511 Adelantar acciones de control en la ventanilla unica de correspondencia para garantizar la entrega oportuna de las comunicaciones oficiales recibidas y la adecuada administración de la herramienta</t>
  </si>
  <si>
    <t>200611 Realizar un cronograma de medición de servicios, tabulando datos y generando información.</t>
  </si>
  <si>
    <t>EJECUCIÓN</t>
  </si>
  <si>
    <t>AREAS DESPACHO</t>
  </si>
  <si>
    <t>MISIONALES</t>
  </si>
  <si>
    <t>TOTAL INS</t>
  </si>
  <si>
    <t>RECURSOS APROP.</t>
  </si>
  <si>
    <t>No. PROY.</t>
  </si>
  <si>
    <t>COMPROMISOS</t>
  </si>
  <si>
    <t>EJEC. FÍSICA</t>
  </si>
  <si>
    <t>EJEC. FRA.</t>
  </si>
  <si>
    <t>INFORMACIÓN GENERAL</t>
  </si>
  <si>
    <t>OBJE. ESPE.</t>
  </si>
  <si>
    <t>ACTI.</t>
  </si>
  <si>
    <t>TOTAL
OBLIGACIONES DEP.GSTOS</t>
  </si>
  <si>
    <t>OBLIGADO</t>
  </si>
  <si>
    <t>RESUMEN DE RESULTADOS</t>
  </si>
  <si>
    <t>OBSERVACIONES</t>
  </si>
  <si>
    <t>SIN COMPROMETER</t>
  </si>
  <si>
    <t>%</t>
  </si>
  <si>
    <t>A-01</t>
  </si>
  <si>
    <t>GASTOS DE PERSONAL</t>
  </si>
  <si>
    <t>A-02</t>
  </si>
  <si>
    <t>ADQUISICIÓN DE BIENES Y SERVICIOS</t>
  </si>
  <si>
    <t>A-03</t>
  </si>
  <si>
    <t>TRANSFERENCIAS CORRIENTES</t>
  </si>
  <si>
    <t>A-08</t>
  </si>
  <si>
    <t>GASTOS POR TRIBUTOS, MULTAS, SANCIONES E INTERESES DE MORA</t>
  </si>
  <si>
    <t>TOTAL GASTOS DE FUNCIONAMIENTO</t>
  </si>
  <si>
    <t>1901-10</t>
  </si>
  <si>
    <t>1901-11</t>
  </si>
  <si>
    <t>1901-12</t>
  </si>
  <si>
    <t>1901-13</t>
  </si>
  <si>
    <t>1901-14</t>
  </si>
  <si>
    <t>1901-15</t>
  </si>
  <si>
    <t>1901-16</t>
  </si>
  <si>
    <t>1901-17</t>
  </si>
  <si>
    <t>1999-4</t>
  </si>
  <si>
    <t>1999-5</t>
  </si>
  <si>
    <t>1999-6</t>
  </si>
  <si>
    <t>TOTAL GASTOS DE INVERSIÓN</t>
  </si>
  <si>
    <t>TOTAL PRESUPUESTO</t>
  </si>
  <si>
    <t>RENOVACIÓN TECNOLÓGICA DE LOS LABORATORIOS DEL INS  NACIONAL</t>
  </si>
  <si>
    <t>FORTALECIMIENTO  DE LA CAPACIDAD RESOLUTIVA DEL  LABORATORIO NACIONAL DE REFERENCIA Y REDES DE LABORATORIOS DE SALUD PÚBLICA.  NACIONAL</t>
  </si>
  <si>
    <t>MEJORAMIENTO DE LA SITUACIÓN NUTRICIONAL DE LA POBLACIÓN  A NIVEL   NACIONAL</t>
  </si>
  <si>
    <t>FORTALECIMIENTO DEL ANÁLISIS DE INFORMACIÓN EN SALUD PARA LA TOMA DE DECISIONES EN EL ÁMBITO  NACIONAL</t>
  </si>
  <si>
    <t>FORTALECIMIENTO DE LA COORDINACIÓN DE LAS  REDES DE BANCOS DE SANGRE Y DE  DONACIÓN Y TRASPLANTES  NACIONAL</t>
  </si>
  <si>
    <t>INVESTIGACIÓN EN SALUD PÚBLICA Y BIOMEDICINA  NACIONAL</t>
  </si>
  <si>
    <t>FORTALECIMIENTO CONSTRUCCIÓN, ADECUACIÓN Y MANTENIMIENTO DE INFRAESTRUCTURA FÍSICA DEL INSTITUTO NACIONAL DE SALUD  NACIONAL</t>
  </si>
  <si>
    <t>FORTALECIMIENTO INSTITUCIONAL EN TECNOLOGÍAS DE INFORMACIÓN Y COMUNICACIONES  NACIONAL</t>
  </si>
  <si>
    <t>FORTALECIMIENTO ENTORNO LABORAL SALUDABLE DEL INSTITUTO NACIONAL DE SALUD   NACIONAL</t>
  </si>
  <si>
    <t>FORTALECIMIENTO DE LA VIGILANCIA, DETECCIÓN, VALORACIÓN Y RESPUESTA ANTE RIESGOS, EVENTOS, EMERGENCIAS Y EPIDEMIAS</t>
  </si>
  <si>
    <t>FORTALECIMIENTO DE LA CAPACIDAD INSTITUCIONAL EN LA PROVISIÓN DE BIENES Y SERVICIOS DE INTERÉS PARA LA SALUD PÚBLICA  NACIONAL</t>
  </si>
  <si>
    <t>La ejecución conjunta de las áreas del Despacho lograron una ejecución física del 100%, mientras que la financiera fue del 99,5%</t>
  </si>
  <si>
    <t>La Secretaría General logró, al final de la vigencia, el 100% de metas físicas propuestas para el año. Financieramente llegó al 96,6%</t>
  </si>
  <si>
    <t>Las áreas misionales en su conjunto alcanzaron resultados de metas físicas del 99,5%. La ejecución financiera fue del 95,5%</t>
  </si>
  <si>
    <t>El Instituto obtuvo como resultado de metas físicas el 99,8%, mientras que la ejecución de recursos de inversión fue del 96,1%.</t>
  </si>
  <si>
    <t xml:space="preserve">OTIC gestionó al 100% sus metas físicas; en cuanto a los recursos asignados a su proyecto de inversión comprometió el 99,5%. </t>
  </si>
  <si>
    <t>El Grupo de Comunicaciones cumplió al 100% las metas propuestas y no contaba con recursos de inversión.</t>
  </si>
  <si>
    <t>La Secretaría General terminó la vigencia cumpliendo al 100% la metas físicas. La ejecución de sus 3 proyectos llegó al 96,6%.</t>
  </si>
  <si>
    <t>OFICINA DE TECNOLOGÍAS DE LA INFORMACIÓN Y LAS COMUNICACIONES</t>
  </si>
  <si>
    <t>COMUNICACIÓN INSTITUCIONAL</t>
  </si>
  <si>
    <t>DIRECCIÓN DE REDES EN SALUD PÚBLICA</t>
  </si>
  <si>
    <t>EJECUT.</t>
  </si>
  <si>
    <t>La Dirección de Investigación alcanzó el 98,34%, de metas físicas durante toda la vigencia y los compromisos llegaron al 98,2%, en sus dos proyectos.</t>
  </si>
  <si>
    <t>La Dirección de Redes tuvo una ejecución total en sus metas físicas del 98,64%. La ejecución financiaera de sus dos proyectos, por compromisos fue del 97,3%.</t>
  </si>
  <si>
    <t>La Dirección de Producción llegó al 95,38% en su ejecución física de metas. La ejecución financiera por compromisos llegó al 93,7%</t>
  </si>
  <si>
    <t>VIGENCIA - 2020</t>
  </si>
  <si>
    <t>VIGENCIA 2020</t>
  </si>
  <si>
    <t xml:space="preserve">El Observatorio Nacional de Salud logró una ejecución física del 93,0%. La ejecución de recursos del proyecto a cargo, en términos de Compromisos fue del 94,2%. </t>
  </si>
  <si>
    <t>La OCI logró el 100% de metas físicas y no contaba con recursos de inversión en 2020.</t>
  </si>
  <si>
    <t>La OAP consiguió el 100% de metas físicas y no contaba con recursos de inversión en la vigencia.</t>
  </si>
  <si>
    <t>La OAJ obtuvo el 100% de metas físicas y no tuvo recursos de inversión en la vigencia.</t>
  </si>
  <si>
    <t>La Dirección de Vigilancia completó el 100% de las metas físicas en toda la vigencia y la ejecución de un proyecto, por compromisos fue del 93,2%</t>
  </si>
  <si>
    <t>ÁREA</t>
  </si>
  <si>
    <t>T-I</t>
  </si>
  <si>
    <t>T-II</t>
  </si>
  <si>
    <t>T-III</t>
  </si>
  <si>
    <t>T-IV</t>
  </si>
  <si>
    <t>DESP.</t>
  </si>
  <si>
    <t>S. GRAL</t>
  </si>
  <si>
    <t>MISIONAL</t>
  </si>
  <si>
    <t>DEPENDENCIA</t>
  </si>
  <si>
    <t>CORRELACIONES</t>
  </si>
  <si>
    <t>OBJETIVOS INSTITUCIONALES</t>
  </si>
  <si>
    <t>Desarrollar y gestionar el conocimiento científico en salud y biomedicina para contribuir a mejorar las condiciones de salud de las personas</t>
  </si>
  <si>
    <t>Realizar investigación científica básica y aplicada en salud y biomedicina</t>
  </si>
  <si>
    <t>Promover la investigación científica, la innovación y la formulación de estudios de acuerdo con las prioridades de salud pública de conocimiento del Instituto</t>
  </si>
  <si>
    <t>Adelantar la vigilancia y seguridad sanitaria en los temas de su competencia; la producción de insumos biológicos</t>
  </si>
  <si>
    <t>Actuar como laboratorio nacional de referencia y coordinador de las redes especiales, en el marco del Sistema General de Seguridad Social en Salud y del Sistema de Ciencia, Tecnología e Innovación</t>
  </si>
  <si>
    <t>Realizar las acciones administrativas y transversales en desarrollo del MIPG y/o de otras acciones asignadas a la institución</t>
  </si>
  <si>
    <t>DIMENSIONES MIPG</t>
  </si>
  <si>
    <t>DTH Talento Humano</t>
  </si>
  <si>
    <t>DDE Direccionamiento Estratégico y Planeación</t>
  </si>
  <si>
    <t>DGV Gestión con Valores para Resultados</t>
  </si>
  <si>
    <t>DER Evaluación de Resultados</t>
  </si>
  <si>
    <t>DIC Información y Comunicación</t>
  </si>
  <si>
    <t>DCI Control Interno</t>
  </si>
  <si>
    <t>DGC Gestión del Conocimiento</t>
  </si>
  <si>
    <t>VINCULACIÓN ESTRATÉGICA</t>
  </si>
  <si>
    <t>PLAN INSTITUCIONAL DE GESTIÓN Y DESEMPEÑO</t>
  </si>
  <si>
    <t>ACCIONES MISIONALES</t>
  </si>
  <si>
    <t>ACCIONES ADMINISTRATIVAS</t>
  </si>
  <si>
    <t>ACCIONES DE CONTROL Y SEGUIMIENTO</t>
  </si>
  <si>
    <t>PLAN SECTORIAL DE GESTIÓN Y DESEMPEÑO</t>
  </si>
  <si>
    <t>OBJETIVOS ESTRATÉGICOS INS</t>
  </si>
  <si>
    <t>Ampliar  y desarrollar la vigilancia de ENT y eventos de causa ambiental y causa externa.</t>
  </si>
  <si>
    <t>Dar respuesta oportuna a brotes, epidemias, eventos de emergencia o amenazas producto de atentados biológicos y situaciones de vigilancia rutinaria mediante el trabajo en red con las entidades territoriales e instituciones publicas y privadas.</t>
  </si>
  <si>
    <t>Desarrollar el Colombia la red de biocontencion y bioseguridad y capacidad diagnostica local de interés en salud publica.</t>
  </si>
  <si>
    <t>Fortalecer capacidades básicas del talento humano en salud para vigilancia y respuesta en el territorio nacional convirtiéndose en una entidad educativa.</t>
  </si>
  <si>
    <t>Generar procesos de apropiación social del conocimiento.</t>
  </si>
  <si>
    <t>Liderar en Colombia la consolidación de redes de conocimiento, investigación  e innovación en temas prioritarios de salud pública para el país con públicos y privados.</t>
  </si>
  <si>
    <t>Liderar, como Laboratorio Nacional de Referencia la detección temprana de errores congénitos, de acuerdo a lo establecido en la Ley 1980 de 2019.</t>
  </si>
  <si>
    <t>Obtener reconocimiento de la OMS, como centro colaborador en patología, producción de sueros, respuesta en emergencias de salud publica, diagnostico virológico y evaluación de plaguicidas para control entomológico de uso en salud publica.</t>
  </si>
  <si>
    <t>Optimizar el funcionamiento de las Redes de Trasplante y sangre en el país.</t>
  </si>
  <si>
    <t>Implementar instrumentos administrativos y de apoyo al cumplimiento de la misionalidad (MIPG), lograr actualización tecnológica y transformación digital.</t>
  </si>
  <si>
    <t>POLÍTICAS MIPG</t>
  </si>
  <si>
    <t xml:space="preserve">DTH1  Gestión Estratégica del Talento Humano </t>
  </si>
  <si>
    <t>DDE1 Planeación institucional</t>
  </si>
  <si>
    <t>DDE2 Gestión presupuestal y eficiencia del gasto público</t>
  </si>
  <si>
    <t>DDE4 Participación ciudadana en la gestión pública</t>
  </si>
  <si>
    <t>DGV1 Fortalecimiento organizacional y simplificación de procesos</t>
  </si>
  <si>
    <t>DGV2 Gestión Presupuestal y eficiencia del Gasto público</t>
  </si>
  <si>
    <t>DGV3 Gobierno digital</t>
  </si>
  <si>
    <t>DGV4 Seguridad digital</t>
  </si>
  <si>
    <t>DGV5 Defensa jurídica</t>
  </si>
  <si>
    <t>DGV6 Mejora normativa</t>
  </si>
  <si>
    <t>DGV7 Racionalización de Trámites</t>
  </si>
  <si>
    <t>DGV8 Participación ciudadana en la gestión pública</t>
  </si>
  <si>
    <t>DGV9 Servicio al Ciudadano</t>
  </si>
  <si>
    <t>DGV11 Integridad</t>
  </si>
  <si>
    <t>DER1 Seguimiento y evaluación del desempeño institucional</t>
  </si>
  <si>
    <t>DIC1 Gestión documental</t>
  </si>
  <si>
    <t>DIC2 Transparencia, acceso a la información pública y lucha contra la corrupción</t>
  </si>
  <si>
    <t>DCI1 Control Interno</t>
  </si>
  <si>
    <t>DGC1 Gestión del Conocimiento y la Innovación</t>
  </si>
  <si>
    <t>PLANES</t>
  </si>
  <si>
    <t>Plan Institucional de Archivos PINAR</t>
  </si>
  <si>
    <t>Plan Anual de Adquisiciones</t>
  </si>
  <si>
    <t>Plan Anual de Vacantes</t>
  </si>
  <si>
    <t>Plan de Previsión de Recursos Humanos</t>
  </si>
  <si>
    <t>Plan Estratégico de Recursos Humanos</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</si>
  <si>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</si>
  <si>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</si>
  <si>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</si>
  <si>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</si>
  <si>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</si>
  <si>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</si>
  <si>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</si>
  <si>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PROCEDIMIENTO</t>
  </si>
  <si>
    <t>Proceso disciplinario ordinario de primera instancia</t>
  </si>
  <si>
    <t>Procedimiento disciplinario verbal de primera instancia</t>
  </si>
  <si>
    <t>Vinculación y retiro del personal al INS</t>
  </si>
  <si>
    <t>Medición de Clima Organizacional</t>
  </si>
  <si>
    <t>Gestión de Seguridad y Salud en el trabajo</t>
  </si>
  <si>
    <t>Reporte registro de investigación de accidentes  incidentes y enfermedades  laborales</t>
  </si>
  <si>
    <t>Exámenes médicos ocupacionales</t>
  </si>
  <si>
    <t>Inspecciones de seguridad</t>
  </si>
  <si>
    <t>Identificación de peligros valoración  de riesgos y determinación de controles</t>
  </si>
  <si>
    <t>Evaluacion del impacto en Seguridad y Salud en el trabajo de los cambios organizacionales</t>
  </si>
  <si>
    <t>Gestion del aprendizaje institucional del INS</t>
  </si>
  <si>
    <t>Plan de Emergencias</t>
  </si>
  <si>
    <t>Dotación de elementos de protección personal</t>
  </si>
  <si>
    <t>Novedades de personal y Liquidación de Nomina</t>
  </si>
  <si>
    <t>Evaluación y medición del desempeño laboral</t>
  </si>
  <si>
    <t>Acuerdo de Gestión</t>
  </si>
  <si>
    <t>Perfeccionamiento de contratos o modificaciones de los mismos</t>
  </si>
  <si>
    <t>Liquidación o cierre de contratos</t>
  </si>
  <si>
    <t>Metodologia para la supervision de contratos</t>
  </si>
  <si>
    <t>Solicitudes de adquisición de bienes y servicios</t>
  </si>
  <si>
    <t>Préstamo de documentos del archivo del INS</t>
  </si>
  <si>
    <t>Organización archivos de gestión</t>
  </si>
  <si>
    <t>Tabla de retención documental T.R.D</t>
  </si>
  <si>
    <t>Inventarios documentales del INS</t>
  </si>
  <si>
    <t>Transferencias documentales primarias</t>
  </si>
  <si>
    <t>Eliminacion documental</t>
  </si>
  <si>
    <t>Definicion y actualizacion de instrumentos de informacion publica INS</t>
  </si>
  <si>
    <t>Gestión Metrológica</t>
  </si>
  <si>
    <t>Cambio de filtros del sistema de aire acondicionado HVAC-VAV del bioterio de barrera -ABSL-2/BSL-2</t>
  </si>
  <si>
    <t>Control de la presion diferencial en el bioterio de barrera -ABSL-2/BSL-2</t>
  </si>
  <si>
    <t>Control de temperatura y humedad relativa en el bioterio de barrera -ABSL-2/BSL-2</t>
  </si>
  <si>
    <t>Creación de permisos de acceso al bioterio de barrera -ABSL-2/BSL-2</t>
  </si>
  <si>
    <t>Inspeccion y seguimiento de los sitemas mecanicos del bioterio de barrera -ABSL-2/BSL-2</t>
  </si>
  <si>
    <t>Operación y mantenimiento autónomo de equipos de esterilización y autoclaves de frontera del bioterio de barrera -ABSL-2/BSL-2</t>
  </si>
  <si>
    <t>Operación y mantenimiento autonomo de estaciones de trabajo cabinas de bioseguridad para animales de laboratorio</t>
  </si>
  <si>
    <t>Operación y mantenimiento autonomo de la lavadora de racks y material del bioterio de barrera -ABSL-2/BSL-2</t>
  </si>
  <si>
    <t>Operación y mantenimiento autonomo de la maquina dispensadora de encamado del bioterio de barrera -ABSL-2/BSL-2</t>
  </si>
  <si>
    <t>Operación y mantenimiento autonomo de la maquina llenadora de botellas del bioterio de barrera -ABSL-2/BSL-2</t>
  </si>
  <si>
    <t>Operación y mantenimiento autonomo de la unidad manejadora de desechos del bioterio de barrera -ABSL-2/BSL-2</t>
  </si>
  <si>
    <t>Operación y mantenimeinto autónomo del equipo de eutanasia del bioterio de barrera -ABSL-2/BSL-2</t>
  </si>
  <si>
    <t>Operación y mantenimeinto autonomon de racks ventilados del bioterio de barrera -ABSL-2/BSL-2</t>
  </si>
  <si>
    <t>Operación y mantenimiento autónomo de la red de vapor del bioterio de barrera -ABSL-2/BSL-2</t>
  </si>
  <si>
    <t>Operación y mantenimiento autonomo de planta electrica 630 Kva del bioterio de barrera -ABSL-2/BSL-2</t>
  </si>
  <si>
    <t>Parada y puesta en marcha de los sistemas mecnicos del bioterio de barrera -ABSL-2/BSL-2</t>
  </si>
  <si>
    <t>Operación y mantenimiento autonomo del sistema dioxido de carbono CO2 del bioterio de barrera -ABSL-2/BSL-2</t>
  </si>
  <si>
    <t>Operación y mantenimiento del sistema de agua potable del bioterio de barrera - ABSL-2BSL-2</t>
  </si>
  <si>
    <t>Determinación de aspectos ambientales significativos, objetivos, metas y programas ambientales</t>
  </si>
  <si>
    <t>Brindar asesoría juridica dentro del marco normativo</t>
  </si>
  <si>
    <t>Elaboración y liquidación de convenios</t>
  </si>
  <si>
    <t>Aplicar mecanismos de solución alternativa de conflictos  MASC</t>
  </si>
  <si>
    <t>Normatividad Institucional</t>
  </si>
  <si>
    <t>Tramite recurso de reposición</t>
  </si>
  <si>
    <t>Confidencialidad, imparcialidad e integridad</t>
  </si>
  <si>
    <t>Presentación Judicial y Extrajudicial</t>
  </si>
  <si>
    <t>Medición satisfacción al ciudadano/cliente frente a los productos/servicios y atención del INS</t>
  </si>
  <si>
    <t>Manejo de las comunicaciones oficiales Internas y/o externas</t>
  </si>
  <si>
    <t xml:space="preserve">Peticiones, quejas, reclamos, sugerencias  denuncias y felicitaciones </t>
  </si>
  <si>
    <t>Gestión Contable</t>
  </si>
  <si>
    <t>Asiganción y/o Modificación al presupuesto</t>
  </si>
  <si>
    <t>Elaboración de Informes</t>
  </si>
  <si>
    <t>Proceso presupuestal del gasto</t>
  </si>
  <si>
    <t>Solicitud PAC</t>
  </si>
  <si>
    <t>Ordenes de pago a beneficiario final</t>
  </si>
  <si>
    <t>Pago por compensacion de deducciones</t>
  </si>
  <si>
    <t>Informe diario de fondos y valores</t>
  </si>
  <si>
    <t>Reintegro presupuestal</t>
  </si>
  <si>
    <t>Pagos nómina</t>
  </si>
  <si>
    <t>Generación de pagos</t>
  </si>
  <si>
    <t>Determinación de costos de producción de sueros, medios de cultivo y aseguramiento de la calidad</t>
  </si>
  <si>
    <t>Elaboración estudios de costos para venta de bienes y/o prestación de servicios</t>
  </si>
  <si>
    <t>Evaluación financiera</t>
  </si>
  <si>
    <t>Solicitud y legalización de pagos vialticos comisiones o gastos desplazamiento</t>
  </si>
  <si>
    <t>Manejo de caja menor</t>
  </si>
  <si>
    <t>Procedimiento para la comercialización de bienes y servicios</t>
  </si>
  <si>
    <t>Pagos en moneda extranjera</t>
  </si>
  <si>
    <t xml:space="preserve">Baja de bienes inservibles para transferencia y/o comercializacion de bienes a traves de martillo o permuta </t>
  </si>
  <si>
    <t>Informes Mensuales</t>
  </si>
  <si>
    <t>Manejo del movimiento de inventario de bienes de consumo y devolutivos</t>
  </si>
  <si>
    <t>Salidas de Almacén</t>
  </si>
  <si>
    <t>Verificación de bienes recibidos en almacén</t>
  </si>
  <si>
    <t>Soporte Tecnico y mantenimiento preventivo de dispositivos de entrada y salida de información</t>
  </si>
  <si>
    <t>Informe de siniestros</t>
  </si>
  <si>
    <t>Salida de elementos</t>
  </si>
  <si>
    <t>Mantenimiento de áreas</t>
  </si>
  <si>
    <t>Aprobación y Modificaciones  tramites presupuestales</t>
  </si>
  <si>
    <t>Gestion de indicadores institucionales</t>
  </si>
  <si>
    <t>Gestión del plan anual de adquisiciones</t>
  </si>
  <si>
    <t>Gestión del Plan Operativo Anual_POA_INS</t>
  </si>
  <si>
    <t>Revisión por la dirección</t>
  </si>
  <si>
    <t>Control de documentos y registros</t>
  </si>
  <si>
    <t>Control de salidas no conformes</t>
  </si>
  <si>
    <t>Acciones Correctivas, Preventivas y de Mejora</t>
  </si>
  <si>
    <t>Gestión de Riesgos</t>
  </si>
  <si>
    <t>Manual de Identidad Institucional</t>
  </si>
  <si>
    <t>Divulgacion de información INS</t>
  </si>
  <si>
    <t>Gestión de las comunicaciones Internas</t>
  </si>
  <si>
    <t>Gestión para publicación de documentos digitales en la página web</t>
  </si>
  <si>
    <t>Configuración red de invitados</t>
  </si>
  <si>
    <t>Monitoreo y acceso a la plataforma tecnología</t>
  </si>
  <si>
    <t>Copias de seguridad de la información alojada en los servidores y en la nube del INS</t>
  </si>
  <si>
    <t>Administración de usuarios</t>
  </si>
  <si>
    <t>Adquisición de la infraestructura tecnologica (Hardware)</t>
  </si>
  <si>
    <t>Ingreso al datacenter del INS</t>
  </si>
  <si>
    <t>Actualizacion de contenidos de los portales web (Internet e intranet del INS)</t>
  </si>
  <si>
    <t>Administración de sistemas de información</t>
  </si>
  <si>
    <t>Evaluación, seguimiento y auditorias internas de gestión</t>
  </si>
  <si>
    <t>Auditorias internas al SIG</t>
  </si>
  <si>
    <t>Regulacion de la actividad donacion y trasplantes e informacion de la red</t>
  </si>
  <si>
    <t>Programa Nacional de Hemovigilancia - Sistema de información en Hemovigilancia - SIHEVI-INS©</t>
  </si>
  <si>
    <t>Gestión de la coordinación de la red nacional de bancos de sangre y servicios de transfusión</t>
  </si>
  <si>
    <t>Actividades de Gestión Grupo Red Donación y Trasplantes</t>
  </si>
  <si>
    <t>Auditoria externa de la coordinación nacional de la red de donación y trasplantes</t>
  </si>
  <si>
    <t>Promoción a la Donación de Componentes Anatómicos</t>
  </si>
  <si>
    <t>Validación verificación de pruebas para diagnostico de enfermedades infecciosas</t>
  </si>
  <si>
    <t>Elaboración, modificación y emisión de informes de programas de ensayos de aptitud</t>
  </si>
  <si>
    <t>Lineamientos generales para la preparación y manejo de reactivos y medios de cultivo</t>
  </si>
  <si>
    <t>Control y Monitoreo de Condiciones Ambientales</t>
  </si>
  <si>
    <t>Gestión técnica de la DRSP para la competencia de su personal</t>
  </si>
  <si>
    <t>Estimación de la Incertidumbre</t>
  </si>
  <si>
    <t>Evaluación de Métodos Cuantitativos para Análisis Microbiológico</t>
  </si>
  <si>
    <t>Evaluación de Métodos Cualitativos para Análisis Microbiológico</t>
  </si>
  <si>
    <t>Protección de la información confidencial</t>
  </si>
  <si>
    <t>Elaboraciòn, revisión, modificaciòn y emisiòn del informe de resultados</t>
  </si>
  <si>
    <t>Aseguramiento de la calidad de los resultados</t>
  </si>
  <si>
    <t>Revision solicitud del servicio</t>
  </si>
  <si>
    <t>Recepción, Radicación, Conservación y Disposición de muestras</t>
  </si>
  <si>
    <t>Evaluación Externa del Desempeño Indirecto</t>
  </si>
  <si>
    <t>Exámenes de Referencia para Vigilancia de Eventos de Interés en Salud Pública</t>
  </si>
  <si>
    <t>Programas de ensayo de aptitud</t>
  </si>
  <si>
    <t>Lineamientos para evaluación de métodos de ensayo</t>
  </si>
  <si>
    <t>Gestión del riesgo en Salud Publica</t>
  </si>
  <si>
    <t>Prevención, vigilancia y control de factores de riesgo ambiental</t>
  </si>
  <si>
    <t>Certificación de competencias laborales en Salud Publica</t>
  </si>
  <si>
    <t>Estandarización  protocolos de vigilancia de eventos de interés en salud pública</t>
  </si>
  <si>
    <t>Operación del sistema de vigilancia y analisis del riesgo en salud pública</t>
  </si>
  <si>
    <t>Procedimiento de Elaboración de documentos científicos para la inocuidad de los alimentos</t>
  </si>
  <si>
    <t>Conceptos toxicologicos y evaluacion de riesgo de toxicidad de plaguicidas</t>
  </si>
  <si>
    <t>Apoyar la formacion de competencias del recurso humano en salud publica, ciencia y tecnología</t>
  </si>
  <si>
    <t>Uso de reactivos vencidos</t>
  </si>
  <si>
    <t>Proceso editorial de los manuscritos que se someten a publicación en la revista biomedica</t>
  </si>
  <si>
    <t>Servicios de Biblioteca</t>
  </si>
  <si>
    <t>Ubicación de material Bibliográfico</t>
  </si>
  <si>
    <t>Descarte de Material Bibliográfico</t>
  </si>
  <si>
    <t>Convocatorias</t>
  </si>
  <si>
    <t>Gestión de Publicación de Articulos Científicos</t>
  </si>
  <si>
    <t>Ejecución de proyectos de investigación en SST con recursos del fondo de riesgos laborales</t>
  </si>
  <si>
    <t>Gestión del Conocimiento</t>
  </si>
  <si>
    <t>Diseño y Desarrollo</t>
  </si>
  <si>
    <t>Transferencia o traducción del conocimiento</t>
  </si>
  <si>
    <t>Uso de exclusas en el Bioterio de barrera  -ABSL-2BSL-2</t>
  </si>
  <si>
    <t>Uso de elementos de protección personal en el bioterio de barrera  -ABSL-2BSL-2</t>
  </si>
  <si>
    <t>Seguimiento diario a los animales de laboratorio en el bioterio de barrera  -ABSL-2BSL-2</t>
  </si>
  <si>
    <t>Programa de entrenamiento y re-entrenamiento en el bioterio de barrera  -ABSL-2BSL-2</t>
  </si>
  <si>
    <t>Mantenimiento de los encierros primarios en el bioterio de barrera  -ABSL-2BSL-2</t>
  </si>
  <si>
    <t>Manipulación y sexaje de aninales de laboratorio</t>
  </si>
  <si>
    <t>Manejo de residuos en el bioterio de barrera  -ABSL-2BSL-2</t>
  </si>
  <si>
    <t>Limpieza y desinfección del material usado en el bioterio de barrera  -ABSL-2BSL-2</t>
  </si>
  <si>
    <t>Limpieza y desinfeccion de areas y superficies del bioterio de barrera -ABSL-2BSL-2</t>
  </si>
  <si>
    <t>Ingreso y salida del Bioterio de barrera ABSL-2/BSL-2</t>
  </si>
  <si>
    <t>Eutanasia para animales de laboratorio</t>
  </si>
  <si>
    <t>Esquemas reproductivos en líneas y colonias de roedores en el bioterio de barrera.</t>
  </si>
  <si>
    <t>Atención veterinaria para el bioterio de barrera -ABSL-2BSL-2</t>
  </si>
  <si>
    <t>Alistamiento del material usado en el bioterio de barrera -ABSL-2BSL-2</t>
  </si>
  <si>
    <t>Programa de aseguramiento de la calidad</t>
  </si>
  <si>
    <t>Programa de estudio de estabilidad para sueros hiperinmunes</t>
  </si>
  <si>
    <t>Especificacion de Materiales</t>
  </si>
  <si>
    <t>Programa de estudio de vida útil para materias primas y producto terminado de medios de cultivo.</t>
  </si>
  <si>
    <t>Logistica a tener en cuenta para la fabricacion de un lote de suero hiperinmune</t>
  </si>
  <si>
    <t>Recepción, clasificación, manejo y almacenamiento de reactivos quimicos</t>
  </si>
  <si>
    <t>Farmacovigilancia</t>
  </si>
  <si>
    <t>Analisis de información epidemiológica de los eventos de interés en salud pública</t>
  </si>
  <si>
    <t xml:space="preserve">APROPIACIÓN
VIGENTE </t>
  </si>
  <si>
    <t>Cod Dep</t>
  </si>
  <si>
    <t>NOMBRE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</si>
</sst>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_(&quot;$&quot;\ * #,##0_);_(&quot;$&quot;\ * \(#,##0\);_(&quot;$&quot;\ * &quot;-&quot;_);_(@_)"/>
    <numFmt numFmtId="166" formatCode="_(* #,##0.00_);_(* \(#,##0.0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sz val="8"/>
      <name val="Arial"/>
      <family val="2"/>
    </font>
    <font>
      <b/>
      <sz val="8"/>
      <color theme="0"/>
      <name val="Arial"/>
      <family val="2"/>
    </font>
    <font>
      <b/>
      <sz val="7"/>
      <color theme="0"/>
      <name val="Arial"/>
      <family val="2"/>
    </font>
    <font>
      <sz val="9"/>
      <color theme="1"/>
      <name val="Arial"/>
      <family val="2"/>
    </font>
    <font>
      <b/>
      <sz val="9"/>
      <color theme="0"/>
      <name val="Arial"/>
      <family val="2"/>
    </font>
    <font>
      <b/>
      <sz val="8"/>
      <name val="Arial"/>
      <family val="2"/>
    </font>
    <font>
      <sz val="11"/>
      <color rgb="FF000000"/>
      <name val="Calibri"/>
      <family val="2"/>
      <scheme val="minor"/>
    </font>
    <font>
      <sz val="10"/>
      <color indexed="8"/>
      <name val="MS Sans Serif"/>
      <family val="2"/>
    </font>
    <font>
      <sz val="11"/>
      <name val="Calibri"/>
      <family val="2"/>
    </font>
    <font>
      <sz val="10"/>
      <color theme="1"/>
      <name val="Verdana"/>
      <family val="2"/>
    </font>
    <font>
      <u/>
      <sz val="10"/>
      <color theme="10"/>
      <name val="Arial"/>
      <family val="2"/>
    </font>
    <font>
      <sz val="8"/>
      <name val="Calibri"/>
      <family val="2"/>
      <scheme val="minor"/>
    </font>
    <font>
      <b/>
      <sz val="16"/>
      <color theme="0"/>
      <name val="Arial"/>
      <family val="2"/>
    </font>
    <font>
      <b/>
      <sz val="7"/>
      <color rgb="FF000000"/>
      <name val="Arial Narrow"/>
      <family val="2"/>
    </font>
    <font>
      <b/>
      <sz val="11"/>
      <color theme="1"/>
      <name val="Arial"/>
      <family val="2"/>
    </font>
    <font>
      <b/>
      <sz val="16"/>
      <color theme="1"/>
      <name val="Calibri"/>
      <family val="2"/>
      <scheme val="minor"/>
    </font>
    <font>
      <sz val="9"/>
      <color theme="4" tint="-0.249977111117893"/>
      <name val="Arial"/>
      <family val="2"/>
    </font>
    <font>
      <b/>
      <sz val="18"/>
      <color theme="0"/>
      <name val="Arial"/>
      <family val="2"/>
    </font>
    <font>
      <b/>
      <sz val="8"/>
      <color theme="1"/>
      <name val="Arial"/>
      <family val="2"/>
    </font>
  </fonts>
  <fills count="13">
    <fill>
      <patternFill patternType="none"/>
    </fill>
    <fill>
      <patternFill patternType="gray125"/>
    </fill>
    <fill>
      <patternFill patternType="solid">
        <fgColor rgb="FFFF0000"/>
        <bgColor indexed="64"/>
      </patternFill>
    </fill>
    <fill>
      <patternFill patternType="solid">
        <fgColor theme="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rgb="FFDCDCDC"/>
        <bgColor rgb="FFDCDCDC"/>
      </patternFill>
    </fill>
    <fill>
      <patternFill patternType="solid">
        <fgColor rgb="FFFFFF00"/>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rgb="FFC00000"/>
        <bgColor indexed="64"/>
      </patternFill>
    </fill>
    <fill>
      <patternFill patternType="solid">
        <fgColor theme="3" tint="-0.249977111117893"/>
        <bgColor indexed="64"/>
      </patternFill>
    </fill>
  </fills>
  <borders count="2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000000"/>
      </right>
      <top style="thin">
        <color rgb="FF000000"/>
      </top>
      <bottom/>
      <diagonal/>
    </border>
    <border>
      <left style="thin">
        <color theme="4" tint="-0.24994659260841701"/>
      </left>
      <right style="thin">
        <color rgb="FF000000"/>
      </right>
      <top style="thin">
        <color theme="4" tint="-0.24994659260841701"/>
      </top>
      <bottom/>
      <diagonal/>
    </border>
    <border>
      <left/>
      <right/>
      <top style="thin">
        <color theme="4" tint="-0.24994659260841701"/>
      </top>
      <bottom style="medium">
        <color indexed="64"/>
      </bottom>
      <diagonal/>
    </border>
    <border>
      <left style="thin">
        <color rgb="FF000000"/>
      </left>
      <right style="thin">
        <color rgb="FF000000"/>
      </right>
      <top style="thin">
        <color theme="4" tint="-0.24994659260841701"/>
      </top>
      <bottom/>
      <diagonal/>
    </border>
    <border>
      <left style="thin">
        <color rgb="FF000000"/>
      </left>
      <right style="thin">
        <color theme="4" tint="-0.24994659260841701"/>
      </right>
      <top style="thin">
        <color theme="4" tint="-0.24994659260841701"/>
      </top>
      <bottom/>
      <diagonal/>
    </border>
    <border>
      <left style="thin">
        <color theme="4" tint="-0.24994659260841701"/>
      </left>
      <right/>
      <top/>
      <bottom/>
      <diagonal/>
    </border>
    <border>
      <left style="thin">
        <color indexed="64"/>
      </left>
      <right style="thin">
        <color theme="4" tint="-0.24994659260841701"/>
      </right>
      <top style="thin">
        <color indexed="64"/>
      </top>
      <bottom style="thin">
        <color indexed="64"/>
      </bottom>
      <diagonal/>
    </border>
    <border>
      <left style="thin">
        <color theme="4" tint="-0.24994659260841701"/>
      </left>
      <right/>
      <top/>
      <bottom style="thin">
        <color indexed="64"/>
      </bottom>
      <diagonal/>
    </border>
    <border>
      <left style="thin">
        <color theme="4" tint="-0.24994659260841701"/>
      </left>
      <right style="thin">
        <color indexed="64"/>
      </right>
      <top style="thin">
        <color indexed="64"/>
      </top>
      <bottom style="thin">
        <color indexed="64"/>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style="thin">
        <color indexed="64"/>
      </left>
      <right style="thin">
        <color indexed="64"/>
      </right>
      <top style="thin">
        <color indexed="64"/>
      </top>
      <bottom style="thin">
        <color theme="4" tint="-0.24994659260841701"/>
      </bottom>
      <diagonal/>
    </border>
    <border>
      <left style="thin">
        <color indexed="64"/>
      </left>
      <right style="thin">
        <color theme="4" tint="-0.24994659260841701"/>
      </right>
      <top style="thin">
        <color indexed="64"/>
      </top>
      <bottom style="thin">
        <color theme="4" tint="-0.24994659260841701"/>
      </bottom>
      <diagonal/>
    </border>
  </borders>
  <cellStyleXfs count="12">
    <xf numFmtId="0" fontId="0" fillId="0" borderId="0"/>
    <xf numFmtId="41"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1" fillId="0" borderId="0"/>
    <xf numFmtId="166" fontId="1" fillId="0" borderId="0" applyFont="0" applyFill="0" applyBorder="0" applyAlignment="0" applyProtection="0"/>
    <xf numFmtId="165" fontId="1" fillId="0" borderId="0" applyFont="0" applyFill="0" applyBorder="0" applyAlignment="0" applyProtection="0"/>
    <xf numFmtId="49" fontId="13" fillId="0" borderId="0" applyFill="0" applyBorder="0" applyProtection="0">
      <alignment horizontal="left" vertical="center"/>
    </xf>
    <xf numFmtId="0" fontId="14" fillId="0" borderId="0" applyNumberFormat="0" applyFill="0" applyBorder="0" applyAlignment="0" applyProtection="0"/>
    <xf numFmtId="0" fontId="10" fillId="0" borderId="0"/>
    <xf numFmtId="41" fontId="10" fillId="0" borderId="0" applyFont="0" applyFill="0" applyBorder="0" applyAlignment="0" applyProtection="0"/>
    <xf numFmtId="9" fontId="10" fillId="0" borderId="0" applyFont="0" applyFill="0" applyBorder="0" applyAlignment="0" applyProtection="0"/>
  </cellStyleXfs>
  <cellXfs count="94">
    <xf numFmtId="0" fontId="0" fillId="0" borderId="0" xfId="0"/>
    <xf numFmtId="41" fontId="3" fillId="0" borderId="3" xfId="1" applyFont="1" applyBorder="1" applyAlignment="1">
      <alignment vertical="center"/>
    </xf>
    <xf numFmtId="0" fontId="6" fillId="2" borderId="0" xfId="0" applyFont="1" applyFill="1" applyAlignment="1" applyProtection="1">
      <alignment horizontal="center" vertical="center" wrapText="1"/>
    </xf>
    <xf numFmtId="164" fontId="3" fillId="0" borderId="3" xfId="2" applyNumberFormat="1" applyFont="1" applyBorder="1" applyAlignment="1">
      <alignment vertical="center"/>
    </xf>
    <xf numFmtId="0" fontId="7" fillId="0" borderId="0" xfId="0" applyFont="1"/>
    <xf numFmtId="0" fontId="9" fillId="0" borderId="5" xfId="0" applyFont="1" applyBorder="1" applyAlignment="1">
      <alignment vertical="center" wrapText="1"/>
    </xf>
    <xf numFmtId="49" fontId="9" fillId="0" borderId="5" xfId="0" applyNumberFormat="1" applyFont="1" applyBorder="1" applyAlignment="1">
      <alignment vertical="center" wrapText="1"/>
    </xf>
    <xf numFmtId="164" fontId="3" fillId="0" borderId="3" xfId="2" applyNumberFormat="1" applyFont="1" applyBorder="1" applyAlignment="1">
      <alignment horizontal="center" vertical="center"/>
    </xf>
    <xf numFmtId="164" fontId="3" fillId="6" borderId="3" xfId="2" applyNumberFormat="1" applyFont="1" applyFill="1" applyBorder="1" applyAlignment="1">
      <alignment horizontal="center" vertical="center"/>
    </xf>
    <xf numFmtId="0" fontId="6" fillId="3" borderId="3" xfId="0" applyFont="1" applyFill="1" applyBorder="1" applyAlignment="1">
      <alignment horizontal="center" vertical="center" wrapText="1"/>
    </xf>
    <xf numFmtId="0" fontId="5" fillId="3" borderId="5" xfId="0" applyFont="1" applyFill="1" applyBorder="1" applyAlignment="1">
      <alignment vertical="center" wrapText="1"/>
    </xf>
    <xf numFmtId="0" fontId="5" fillId="3" borderId="3" xfId="0" applyFont="1" applyFill="1" applyBorder="1" applyAlignment="1">
      <alignment horizontal="center" vertical="center" wrapText="1"/>
    </xf>
    <xf numFmtId="0" fontId="12" fillId="0" borderId="0" xfId="9" applyFont="1"/>
    <xf numFmtId="41" fontId="4" fillId="0" borderId="3" xfId="10" applyFont="1" applyFill="1" applyBorder="1" applyAlignment="1">
      <alignment vertical="center"/>
    </xf>
    <xf numFmtId="164" fontId="4" fillId="0" borderId="3" xfId="11" applyNumberFormat="1" applyFont="1" applyFill="1" applyBorder="1" applyAlignment="1">
      <alignment vertical="center"/>
    </xf>
    <xf numFmtId="0" fontId="0" fillId="0" borderId="0" xfId="0"/>
    <xf numFmtId="0" fontId="3" fillId="4" borderId="3" xfId="0" applyFont="1" applyFill="1" applyBorder="1" applyAlignment="1">
      <alignment vertical="center"/>
    </xf>
    <xf numFmtId="0" fontId="3" fillId="4" borderId="3" xfId="0" applyFont="1" applyFill="1" applyBorder="1" applyAlignment="1">
      <alignment vertical="center" wrapText="1"/>
    </xf>
    <xf numFmtId="9" fontId="3" fillId="4" borderId="3" xfId="2" applyFont="1" applyFill="1" applyBorder="1" applyAlignment="1">
      <alignment vertical="center" wrapText="1"/>
    </xf>
    <xf numFmtId="0" fontId="3" fillId="5" borderId="3" xfId="0" applyFont="1" applyFill="1" applyBorder="1" applyAlignment="1">
      <alignment vertical="center"/>
    </xf>
    <xf numFmtId="0" fontId="3" fillId="5" borderId="3" xfId="0" applyFont="1" applyFill="1" applyBorder="1" applyAlignment="1">
      <alignment vertical="center" wrapText="1"/>
    </xf>
    <xf numFmtId="9" fontId="3" fillId="5" borderId="3" xfId="2" applyFont="1" applyFill="1" applyBorder="1" applyAlignment="1">
      <alignment vertical="center" wrapText="1"/>
    </xf>
    <xf numFmtId="164" fontId="3" fillId="5" borderId="3" xfId="2" applyNumberFormat="1" applyFont="1" applyFill="1" applyBorder="1" applyAlignment="1">
      <alignment vertical="center" wrapText="1"/>
    </xf>
    <xf numFmtId="164" fontId="3" fillId="4" borderId="3" xfId="2" applyNumberFormat="1" applyFont="1" applyFill="1" applyBorder="1" applyAlignment="1">
      <alignment vertical="center" wrapText="1"/>
    </xf>
    <xf numFmtId="0" fontId="0" fillId="3" borderId="0" xfId="0" applyFill="1"/>
    <xf numFmtId="0" fontId="4" fillId="0" borderId="0" xfId="9" applyFont="1"/>
    <xf numFmtId="0" fontId="17" fillId="7" borderId="10" xfId="9" applyFont="1" applyFill="1" applyBorder="1" applyAlignment="1">
      <alignment horizontal="center" vertical="center" wrapText="1" readingOrder="1"/>
    </xf>
    <xf numFmtId="0" fontId="4" fillId="0" borderId="3" xfId="9" applyFont="1" applyBorder="1" applyAlignment="1">
      <alignment vertical="center"/>
    </xf>
    <xf numFmtId="0" fontId="9" fillId="0" borderId="3" xfId="9" applyFont="1" applyBorder="1" applyAlignment="1">
      <alignment horizontal="right" vertical="center"/>
    </xf>
    <xf numFmtId="0" fontId="4" fillId="0" borderId="3" xfId="9" applyFont="1" applyBorder="1" applyAlignment="1">
      <alignment vertical="center" wrapText="1"/>
    </xf>
    <xf numFmtId="0" fontId="9" fillId="0" borderId="3" xfId="9" applyFont="1" applyBorder="1" applyAlignment="1">
      <alignment horizontal="right" vertical="center" wrapText="1"/>
    </xf>
    <xf numFmtId="49" fontId="4" fillId="0" borderId="0" xfId="9" applyNumberFormat="1" applyFont="1"/>
    <xf numFmtId="41" fontId="4" fillId="0" borderId="0" xfId="1" applyFont="1"/>
    <xf numFmtId="164" fontId="4" fillId="0" borderId="0" xfId="2" applyNumberFormat="1" applyFont="1"/>
    <xf numFmtId="41" fontId="4" fillId="0" borderId="0" xfId="9" applyNumberFormat="1" applyFont="1"/>
    <xf numFmtId="0" fontId="5" fillId="2" borderId="3" xfId="0" applyFont="1" applyFill="1" applyBorder="1" applyAlignment="1" applyProtection="1">
      <alignment horizontal="center" vertical="center" wrapText="1"/>
    </xf>
    <xf numFmtId="0" fontId="7" fillId="0" borderId="3" xfId="0" applyFont="1" applyBorder="1" applyAlignment="1">
      <alignment vertical="center" wrapText="1"/>
    </xf>
    <xf numFmtId="10" fontId="7" fillId="0" borderId="3" xfId="0" applyNumberFormat="1" applyFont="1" applyBorder="1" applyAlignment="1">
      <alignment vertical="center" wrapText="1"/>
    </xf>
    <xf numFmtId="10" fontId="3" fillId="4" borderId="3" xfId="2" applyNumberFormat="1" applyFont="1" applyFill="1" applyBorder="1" applyAlignment="1">
      <alignment vertical="center" wrapText="1"/>
    </xf>
    <xf numFmtId="10" fontId="3" fillId="5" borderId="3" xfId="2" applyNumberFormat="1" applyFont="1" applyFill="1" applyBorder="1" applyAlignment="1">
      <alignment vertical="center" wrapText="1"/>
    </xf>
    <xf numFmtId="0" fontId="19" fillId="0" borderId="0" xfId="0" applyFont="1" applyAlignment="1">
      <alignment horizontal="center" vertical="center"/>
    </xf>
    <xf numFmtId="164" fontId="7" fillId="0" borderId="0" xfId="0" applyNumberFormat="1" applyFont="1"/>
    <xf numFmtId="49" fontId="7" fillId="0" borderId="0" xfId="0" applyNumberFormat="1" applyFont="1" applyAlignment="1">
      <alignment vertical="center"/>
    </xf>
    <xf numFmtId="0" fontId="20" fillId="0" borderId="0" xfId="0" applyFont="1"/>
    <xf numFmtId="9" fontId="0" fillId="0" borderId="0" xfId="2" applyFont="1"/>
    <xf numFmtId="0" fontId="22" fillId="8" borderId="3" xfId="0" applyFont="1" applyFill="1" applyBorder="1" applyAlignment="1">
      <alignment horizontal="center" vertical="center"/>
    </xf>
    <xf numFmtId="0" fontId="3" fillId="9" borderId="3" xfId="0" applyFont="1" applyFill="1" applyBorder="1" applyAlignment="1">
      <alignment vertical="center" wrapText="1"/>
    </xf>
    <xf numFmtId="41" fontId="7" fillId="0" borderId="3" xfId="1" applyFont="1" applyBorder="1" applyAlignment="1">
      <alignment horizontal="center" vertical="center"/>
    </xf>
    <xf numFmtId="0" fontId="0" fillId="0" borderId="0" xfId="0" applyAlignment="1">
      <alignment vertical="center"/>
    </xf>
    <xf numFmtId="0" fontId="4" fillId="9" borderId="3" xfId="0" applyFont="1" applyFill="1" applyBorder="1" applyAlignment="1">
      <alignment vertical="center"/>
    </xf>
    <xf numFmtId="41" fontId="7" fillId="0" borderId="0" xfId="1" applyFont="1" applyBorder="1" applyAlignment="1">
      <alignment horizontal="center" vertical="center"/>
    </xf>
    <xf numFmtId="167" fontId="4" fillId="0" borderId="3" xfId="10" applyNumberFormat="1" applyFont="1" applyFill="1" applyBorder="1" applyAlignment="1">
      <alignment vertical="center"/>
    </xf>
    <xf numFmtId="167" fontId="4" fillId="0" borderId="0" xfId="9" applyNumberFormat="1" applyFont="1"/>
    <xf numFmtId="0" fontId="4" fillId="0" borderId="6" xfId="9" applyFont="1" applyBorder="1" applyAlignment="1">
      <alignment vertical="center"/>
    </xf>
    <xf numFmtId="0" fontId="5" fillId="10" borderId="1" xfId="0" applyFont="1" applyFill="1" applyBorder="1" applyAlignment="1" applyProtection="1">
      <alignment horizontal="center" vertical="center" wrapText="1"/>
    </xf>
    <xf numFmtId="0" fontId="5" fillId="10" borderId="2" xfId="0" applyFont="1" applyFill="1" applyBorder="1" applyAlignment="1" applyProtection="1">
      <alignment horizontal="center" vertical="center" wrapText="1"/>
    </xf>
    <xf numFmtId="0" fontId="5" fillId="11" borderId="3" xfId="0" applyFont="1" applyFill="1" applyBorder="1" applyAlignment="1" applyProtection="1">
      <alignment horizontal="center" vertical="center" wrapText="1"/>
    </xf>
    <xf numFmtId="0" fontId="6" fillId="12" borderId="0" xfId="0" applyFont="1" applyFill="1" applyAlignment="1" applyProtection="1">
      <alignment horizontal="center" vertical="center" wrapText="1"/>
    </xf>
    <xf numFmtId="0" fontId="8" fillId="2" borderId="3" xfId="0" applyFont="1" applyFill="1" applyBorder="1" applyAlignment="1">
      <alignment horizontal="center" vertical="center"/>
    </xf>
    <xf numFmtId="0" fontId="16" fillId="2" borderId="0" xfId="0" applyFont="1" applyFill="1" applyAlignment="1">
      <alignment horizontal="center" vertical="center"/>
    </xf>
    <xf numFmtId="0" fontId="5" fillId="3" borderId="3" xfId="0" applyFont="1" applyFill="1" applyBorder="1" applyAlignment="1">
      <alignment horizontal="center" vertical="center" wrapText="1"/>
    </xf>
    <xf numFmtId="10" fontId="18" fillId="4" borderId="3" xfId="0" applyNumberFormat="1" applyFont="1" applyFill="1" applyBorder="1" applyAlignment="1">
      <alignment horizontal="center" vertical="center"/>
    </xf>
    <xf numFmtId="10" fontId="18" fillId="5" borderId="3" xfId="0" applyNumberFormat="1" applyFont="1" applyFill="1" applyBorder="1" applyAlignment="1">
      <alignment horizontal="center" vertical="center"/>
    </xf>
    <xf numFmtId="0" fontId="5" fillId="10" borderId="11" xfId="0" applyFont="1" applyFill="1" applyBorder="1" applyAlignment="1" applyProtection="1">
      <alignment horizontal="center" vertical="center" wrapText="1"/>
    </xf>
    <xf numFmtId="0" fontId="5" fillId="10" borderId="12" xfId="0" applyFont="1" applyFill="1" applyBorder="1" applyAlignment="1" applyProtection="1">
      <alignment horizontal="center" vertical="center" wrapText="1"/>
    </xf>
    <xf numFmtId="10" fontId="18" fillId="4" borderId="4" xfId="2" applyNumberFormat="1" applyFont="1" applyFill="1" applyBorder="1" applyAlignment="1">
      <alignment horizontal="center" vertical="center" wrapText="1"/>
    </xf>
    <xf numFmtId="10" fontId="18" fillId="4" borderId="7" xfId="2" applyNumberFormat="1" applyFont="1" applyFill="1" applyBorder="1" applyAlignment="1">
      <alignment horizontal="center" vertical="center" wrapText="1"/>
    </xf>
    <xf numFmtId="10" fontId="18" fillId="4" borderId="6" xfId="2" applyNumberFormat="1" applyFont="1" applyFill="1" applyBorder="1" applyAlignment="1">
      <alignment horizontal="center" vertical="center" wrapText="1"/>
    </xf>
    <xf numFmtId="10" fontId="18" fillId="5" borderId="4" xfId="2" applyNumberFormat="1" applyFont="1" applyFill="1" applyBorder="1" applyAlignment="1">
      <alignment horizontal="center" vertical="center" wrapText="1"/>
    </xf>
    <xf numFmtId="10" fontId="18" fillId="5" borderId="7" xfId="2" applyNumberFormat="1" applyFont="1" applyFill="1" applyBorder="1" applyAlignment="1">
      <alignment horizontal="center" vertical="center" wrapText="1"/>
    </xf>
    <xf numFmtId="10" fontId="18" fillId="5" borderId="6" xfId="2" applyNumberFormat="1" applyFont="1" applyFill="1" applyBorder="1" applyAlignment="1">
      <alignment horizontal="center" vertical="center" wrapText="1"/>
    </xf>
    <xf numFmtId="0" fontId="5" fillId="11" borderId="5" xfId="0" applyFont="1" applyFill="1" applyBorder="1" applyAlignment="1" applyProtection="1">
      <alignment horizontal="center" vertical="center" wrapText="1"/>
    </xf>
    <xf numFmtId="0" fontId="5" fillId="11" borderId="8" xfId="0" applyFont="1" applyFill="1" applyBorder="1" applyAlignment="1" applyProtection="1">
      <alignment horizontal="center" vertical="center" wrapText="1"/>
    </xf>
    <xf numFmtId="0" fontId="2" fillId="4" borderId="3" xfId="0" applyFont="1" applyFill="1" applyBorder="1" applyAlignment="1">
      <alignment horizontal="center" vertical="center" textRotation="90" wrapText="1"/>
    </xf>
    <xf numFmtId="0" fontId="6" fillId="12" borderId="9" xfId="0" applyFont="1" applyFill="1" applyBorder="1" applyAlignment="1" applyProtection="1">
      <alignment horizontal="center" vertical="center" wrapText="1"/>
    </xf>
    <xf numFmtId="0" fontId="2" fillId="4" borderId="3" xfId="0" applyFont="1" applyFill="1" applyBorder="1" applyAlignment="1">
      <alignment horizontal="center" vertical="center" textRotation="90"/>
    </xf>
    <xf numFmtId="0" fontId="2" fillId="5" borderId="3" xfId="0" applyFont="1" applyFill="1" applyBorder="1" applyAlignment="1">
      <alignment horizontal="center" vertical="center" textRotation="90"/>
    </xf>
    <xf numFmtId="0" fontId="21" fillId="2" borderId="0" xfId="0" applyFont="1" applyFill="1" applyAlignment="1">
      <alignment horizontal="center" vertical="center"/>
    </xf>
    <xf numFmtId="0" fontId="17" fillId="7" borderId="13" xfId="9" applyFont="1" applyFill="1" applyBorder="1" applyAlignment="1">
      <alignment horizontal="center" vertical="center" wrapText="1" readingOrder="1"/>
    </xf>
    <xf numFmtId="41" fontId="4" fillId="0" borderId="8" xfId="10" applyFont="1" applyFill="1" applyBorder="1" applyAlignment="1">
      <alignment vertical="center"/>
    </xf>
    <xf numFmtId="0" fontId="17" fillId="7" borderId="14" xfId="9" applyFont="1" applyFill="1" applyBorder="1" applyAlignment="1">
      <alignment horizontal="center" vertical="center" wrapText="1" readingOrder="1"/>
    </xf>
    <xf numFmtId="0" fontId="4" fillId="0" borderId="15" xfId="9" applyFont="1" applyBorder="1"/>
    <xf numFmtId="0" fontId="17" fillId="7" borderId="16" xfId="9" applyFont="1" applyFill="1" applyBorder="1" applyAlignment="1">
      <alignment horizontal="center" vertical="center" wrapText="1" readingOrder="1"/>
    </xf>
    <xf numFmtId="0" fontId="17" fillId="7" borderId="17" xfId="9" applyFont="1" applyFill="1" applyBorder="1" applyAlignment="1">
      <alignment horizontal="center" vertical="center" wrapText="1" readingOrder="1"/>
    </xf>
    <xf numFmtId="0" fontId="4" fillId="0" borderId="18" xfId="9" applyFont="1" applyBorder="1"/>
    <xf numFmtId="164" fontId="4" fillId="0" borderId="19" xfId="11" applyNumberFormat="1" applyFont="1" applyFill="1" applyBorder="1" applyAlignment="1">
      <alignment vertical="center"/>
    </xf>
    <xf numFmtId="0" fontId="4" fillId="0" borderId="20" xfId="9" applyFont="1" applyBorder="1"/>
    <xf numFmtId="0" fontId="4" fillId="0" borderId="22" xfId="9" applyFont="1" applyBorder="1"/>
    <xf numFmtId="0" fontId="12" fillId="0" borderId="23" xfId="9" applyFont="1" applyBorder="1"/>
    <xf numFmtId="0" fontId="9" fillId="0" borderId="24" xfId="9" applyFont="1" applyBorder="1" applyAlignment="1">
      <alignment horizontal="right" vertical="center" wrapText="1"/>
    </xf>
    <xf numFmtId="167" fontId="4" fillId="0" borderId="24" xfId="10" applyNumberFormat="1" applyFont="1" applyFill="1" applyBorder="1" applyAlignment="1">
      <alignment vertical="center"/>
    </xf>
    <xf numFmtId="164" fontId="4" fillId="0" borderId="24" xfId="11" applyNumberFormat="1" applyFont="1" applyFill="1" applyBorder="1" applyAlignment="1">
      <alignment vertical="center"/>
    </xf>
    <xf numFmtId="164" fontId="4" fillId="0" borderId="25" xfId="11" applyNumberFormat="1" applyFont="1" applyFill="1" applyBorder="1" applyAlignment="1">
      <alignment vertical="center"/>
    </xf>
    <xf numFmtId="49" fontId="4" fillId="0" borderId="21" xfId="9" applyNumberFormat="1" applyFont="1" applyBorder="1" applyAlignment="1">
      <alignment horizontal="center" vertical="center"/>
    </xf>
  </cellXfs>
  <cellStyles count="12">
    <cellStyle name="BodyStyle" xfId="7" xr:uid="{00000000-0005-0000-0000-000000000000}"/>
    <cellStyle name="Hipervínculo 3" xfId="8" xr:uid="{00000000-0005-0000-0000-000001000000}"/>
    <cellStyle name="Millares [0]" xfId="1" builtinId="6"/>
    <cellStyle name="Millares [0] 2" xfId="10" xr:uid="{00000000-0005-0000-0000-000004000000}"/>
    <cellStyle name="Millares 2" xfId="3" xr:uid="{00000000-0005-0000-0000-000005000000}"/>
    <cellStyle name="Millares 3" xfId="5" xr:uid="{00000000-0005-0000-0000-000006000000}"/>
    <cellStyle name="Moneda [0] 2" xfId="6" xr:uid="{00000000-0005-0000-0000-000007000000}"/>
    <cellStyle name="Normal" xfId="0" builtinId="0"/>
    <cellStyle name="Normal 2" xfId="9" xr:uid="{00000000-0005-0000-0000-000009000000}"/>
    <cellStyle name="Normal 3 4" xfId="4" xr:uid="{00000000-0005-0000-0000-00000A000000}"/>
    <cellStyle name="Porcentaje" xfId="2" builtinId="5"/>
    <cellStyle name="Porcentaje 2" xfId="11" xr:uid="{00000000-0005-0000-0000-00000C000000}"/>
  </cellStyles>
  <dxfs count="0"/>
  <tableStyles count="0" defaultTableStyle="TableStyleMedium2" defaultPivotStyle="PivotStyleLight16"/>
  <colors>
    <mruColors>
      <color rgb="FFFF66CC"/>
      <color rgb="FFFF33CC"/>
      <color rgb="FFFF3399"/>
      <color rgb="FFFF99FF"/>
      <color rgb="FFCCECFF"/>
      <color rgb="FFCC99FF"/>
      <color rgb="FF9966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Ejecución Financiera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213670166229222"/>
          <c:y val="0.28018485419383926"/>
          <c:w val="0.87719663167104112"/>
          <c:h val="0.57095406019032902"/>
        </c:manualLayout>
      </c:layout>
      <c:bar3DChart>
        <c:barDir val="col"/>
        <c:grouping val="clustered"/>
        <c:varyColors val="0"/>
        <c:ser>
          <c:idx val="0"/>
          <c:order val="0"/>
          <c:tx>
            <c:strRef>
              <c:f>CONSOLIDADO!$T$3</c:f>
              <c:strCache>
                <c:ptCount val="1"/>
                <c:pt idx="0">
                  <c:v>T-I</c:v>
                </c:pt>
              </c:strCache>
            </c:strRef>
          </c:tx>
          <c:spPr>
            <a:solidFill>
              <a:schemeClr val="accent1"/>
            </a:solidFill>
            <a:ln>
              <a:noFill/>
            </a:ln>
            <a:effectLst/>
            <a:sp3d/>
          </c:spPr>
          <c:invertIfNegative val="0"/>
          <c:cat>
            <c:strRef>
              <c:f>CONSOLIDADO!$S$4:$S$6</c:f>
              <c:strCache>
                <c:ptCount val="2"/>
                <c:pt idx="0">
                  <c:v>DESP.</c:v>
                </c:pt>
                <c:pt idx="1">
                  <c:v>S. GRAL</c:v>
                </c:pt>
              </c:strCache>
            </c:strRef>
          </c:cat>
          <c:val>
            <c:numRef>
              <c:f>CONSOLIDADO!$T$4:$T$6</c:f>
              <c:numCache>
                <c:formatCode>0.0%</c:formatCode>
                <c:ptCount val="2"/>
                <c:pt idx="0">
                  <c:v>0.32900000000000001</c:v>
                </c:pt>
                <c:pt idx="1">
                  <c:v>0.13200000000000001</c:v>
                </c:pt>
              </c:numCache>
            </c:numRef>
          </c:val>
          <c:extLst>
            <c:ext xmlns:c16="http://schemas.microsoft.com/office/drawing/2014/chart" uri="{C3380CC4-5D6E-409C-BE32-E72D297353CC}">
              <c16:uniqueId val="{00000000-6E5B-4A97-9730-7BA84669BA28}"/>
            </c:ext>
          </c:extLst>
        </c:ser>
        <c:ser>
          <c:idx val="1"/>
          <c:order val="1"/>
          <c:tx>
            <c:strRef>
              <c:f>CONSOLIDADO!$U$3</c:f>
              <c:strCache>
                <c:ptCount val="1"/>
                <c:pt idx="0">
                  <c:v>T-II</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CONSOLIDADO!$S$4:$S$6</c:f>
              <c:strCache>
                <c:ptCount val="2"/>
                <c:pt idx="0">
                  <c:v>DESP.</c:v>
                </c:pt>
                <c:pt idx="1">
                  <c:v>S. GRAL</c:v>
                </c:pt>
              </c:strCache>
            </c:strRef>
          </c:cat>
          <c:val>
            <c:numRef>
              <c:f>CONSOLIDADO!$U$4:$U$6</c:f>
              <c:numCache>
                <c:formatCode>0.0%</c:formatCode>
                <c:ptCount val="2"/>
                <c:pt idx="0">
                  <c:v>0.378</c:v>
                </c:pt>
                <c:pt idx="1">
                  <c:v>0.24099999999999999</c:v>
                </c:pt>
              </c:numCache>
            </c:numRef>
          </c:val>
          <c:extLst>
            <c:ext xmlns:c16="http://schemas.microsoft.com/office/drawing/2014/chart" uri="{C3380CC4-5D6E-409C-BE32-E72D297353CC}">
              <c16:uniqueId val="{00000001-6E5B-4A97-9730-7BA84669BA28}"/>
            </c:ext>
          </c:extLst>
        </c:ser>
        <c:ser>
          <c:idx val="2"/>
          <c:order val="2"/>
          <c:tx>
            <c:strRef>
              <c:f>CONSOLIDADO!$V$3</c:f>
              <c:strCache>
                <c:ptCount val="1"/>
                <c:pt idx="0">
                  <c:v>T-III</c:v>
                </c:pt>
              </c:strCache>
            </c:strRef>
          </c:tx>
          <c:spPr>
            <a:solidFill>
              <a:schemeClr val="accent3"/>
            </a:solidFill>
            <a:ln>
              <a:noFill/>
            </a:ln>
            <a:effectLst/>
            <a:sp3d/>
          </c:spPr>
          <c:invertIfNegative val="0"/>
          <c:cat>
            <c:strRef>
              <c:f>CONSOLIDADO!$S$4:$S$6</c:f>
              <c:strCache>
                <c:ptCount val="2"/>
                <c:pt idx="0">
                  <c:v>DESP.</c:v>
                </c:pt>
                <c:pt idx="1">
                  <c:v>S. GRAL</c:v>
                </c:pt>
              </c:strCache>
            </c:strRef>
          </c:cat>
          <c:val>
            <c:numRef>
              <c:f>CONSOLIDADO!$V$4:$V$6</c:f>
              <c:numCache>
                <c:formatCode>0.0%</c:formatCode>
                <c:ptCount val="2"/>
                <c:pt idx="0">
                  <c:v>0.45527975733600007</c:v>
                </c:pt>
                <c:pt idx="1">
                  <c:v>0.64222905536323538</c:v>
                </c:pt>
              </c:numCache>
            </c:numRef>
          </c:val>
          <c:extLst>
            <c:ext xmlns:c16="http://schemas.microsoft.com/office/drawing/2014/chart" uri="{C3380CC4-5D6E-409C-BE32-E72D297353CC}">
              <c16:uniqueId val="{00000006-6E5B-4A97-9730-7BA84669BA28}"/>
            </c:ext>
          </c:extLst>
        </c:ser>
        <c:ser>
          <c:idx val="3"/>
          <c:order val="3"/>
          <c:tx>
            <c:strRef>
              <c:f>CONSOLIDADO!$W$3</c:f>
              <c:strCache>
                <c:ptCount val="1"/>
                <c:pt idx="0">
                  <c:v>T-IV</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CONSOLIDADO!$S$4:$S$6</c:f>
              <c:strCache>
                <c:ptCount val="2"/>
                <c:pt idx="0">
                  <c:v>DESP.</c:v>
                </c:pt>
                <c:pt idx="1">
                  <c:v>S. GRAL</c:v>
                </c:pt>
              </c:strCache>
            </c:strRef>
          </c:cat>
          <c:val>
            <c:numRef>
              <c:f>CONSOLIDADO!$W$4:$W$6</c:f>
              <c:numCache>
                <c:formatCode>0.0%</c:formatCode>
                <c:ptCount val="2"/>
                <c:pt idx="0">
                  <c:v>0.995</c:v>
                </c:pt>
                <c:pt idx="1">
                  <c:v>0.96599999999999997</c:v>
                </c:pt>
              </c:numCache>
            </c:numRef>
          </c:val>
          <c:extLst>
            <c:ext xmlns:c16="http://schemas.microsoft.com/office/drawing/2014/chart" uri="{C3380CC4-5D6E-409C-BE32-E72D297353CC}">
              <c16:uniqueId val="{00000008-6E5B-4A97-9730-7BA84669BA28}"/>
            </c:ext>
          </c:extLst>
        </c:ser>
        <c:dLbls>
          <c:showLegendKey val="0"/>
          <c:showVal val="0"/>
          <c:showCatName val="0"/>
          <c:showSerName val="0"/>
          <c:showPercent val="0"/>
          <c:showBubbleSize val="0"/>
        </c:dLbls>
        <c:gapWidth val="150"/>
        <c:shape val="box"/>
        <c:axId val="169162176"/>
        <c:axId val="169160608"/>
        <c:axId val="0"/>
      </c:bar3DChart>
      <c:catAx>
        <c:axId val="1691621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CO"/>
          </a:p>
        </c:txPr>
        <c:crossAx val="169160608"/>
        <c:crosses val="autoZero"/>
        <c:auto val="1"/>
        <c:lblAlgn val="ctr"/>
        <c:lblOffset val="100"/>
        <c:noMultiLvlLbl val="0"/>
      </c:catAx>
      <c:valAx>
        <c:axId val="1691606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69162176"/>
        <c:crosses val="autoZero"/>
        <c:crossBetween val="between"/>
      </c:valAx>
      <c:spPr>
        <a:noFill/>
        <a:ln>
          <a:noFill/>
        </a:ln>
        <a:effectLst/>
      </c:spPr>
    </c:plotArea>
    <c:legend>
      <c:legendPos val="b"/>
      <c:layout>
        <c:manualLayout>
          <c:xMode val="edge"/>
          <c:yMode val="edge"/>
          <c:x val="0.21417206613011017"/>
          <c:y val="0.89413483698954099"/>
          <c:w val="0.35147766123330526"/>
          <c:h val="9.6567242998318426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Ejecución Física por Dependencia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2700582805768432"/>
          <c:y val="0.21521113658261071"/>
          <c:w val="0.85814636199428296"/>
          <c:h val="0.64619465382960062"/>
        </c:manualLayout>
      </c:layout>
      <c:barChart>
        <c:barDir val="col"/>
        <c:grouping val="clustered"/>
        <c:varyColors val="0"/>
        <c:ser>
          <c:idx val="0"/>
          <c:order val="0"/>
          <c:tx>
            <c:strRef>
              <c:f>CONSOLIDADO!$T$8</c:f>
              <c:strCache>
                <c:ptCount val="1"/>
                <c:pt idx="0">
                  <c:v>T-I</c:v>
                </c:pt>
              </c:strCache>
            </c:strRef>
          </c:tx>
          <c:spPr>
            <a:solidFill>
              <a:schemeClr val="accent1"/>
            </a:solidFill>
            <a:ln>
              <a:noFill/>
            </a:ln>
            <a:effectLst/>
          </c:spPr>
          <c:invertIfNegative val="0"/>
          <c:dLbls>
            <c:dLbl>
              <c:idx val="6"/>
              <c:layout>
                <c:manualLayout>
                  <c:x val="-9.4197156313673933E-17"/>
                  <c:y val="8.43881856540084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64-442D-8717-84FA73300D15}"/>
                </c:ext>
              </c:extLst>
            </c:dLbl>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CONSOLIDADO!$S$9:$S$19</c:f>
              <c:strCache>
                <c:ptCount val="10"/>
                <c:pt idx="0">
                  <c:v>12</c:v>
                </c:pt>
                <c:pt idx="1">
                  <c:v>13</c:v>
                </c:pt>
                <c:pt idx="2">
                  <c:v>14</c:v>
                </c:pt>
                <c:pt idx="3">
                  <c:v>15</c:v>
                </c:pt>
                <c:pt idx="4">
                  <c:v>20</c:v>
                </c:pt>
                <c:pt idx="5">
                  <c:v>30</c:v>
                </c:pt>
                <c:pt idx="6">
                  <c:v>40</c:v>
                </c:pt>
                <c:pt idx="7">
                  <c:v>50</c:v>
                </c:pt>
                <c:pt idx="8">
                  <c:v>60</c:v>
                </c:pt>
                <c:pt idx="9">
                  <c:v>70</c:v>
                </c:pt>
              </c:strCache>
            </c:strRef>
          </c:cat>
          <c:val>
            <c:numRef>
              <c:f>CONSOLIDADO!$T$9:$T$19</c:f>
              <c:numCache>
                <c:formatCode>0.0%</c:formatCode>
                <c:ptCount val="10"/>
                <c:pt idx="0">
                  <c:v>1</c:v>
                </c:pt>
                <c:pt idx="1">
                  <c:v>1</c:v>
                </c:pt>
                <c:pt idx="2">
                  <c:v>1</c:v>
                </c:pt>
                <c:pt idx="3">
                  <c:v>1</c:v>
                </c:pt>
                <c:pt idx="4">
                  <c:v>0.996</c:v>
                </c:pt>
                <c:pt idx="5">
                  <c:v>0.98</c:v>
                </c:pt>
                <c:pt idx="6">
                  <c:v>1</c:v>
                </c:pt>
                <c:pt idx="7">
                  <c:v>1</c:v>
                </c:pt>
                <c:pt idx="8">
                  <c:v>0.82399999999999995</c:v>
                </c:pt>
                <c:pt idx="9">
                  <c:v>1</c:v>
                </c:pt>
              </c:numCache>
            </c:numRef>
          </c:val>
          <c:extLst>
            <c:ext xmlns:c16="http://schemas.microsoft.com/office/drawing/2014/chart" uri="{C3380CC4-5D6E-409C-BE32-E72D297353CC}">
              <c16:uniqueId val="{0000000B-719B-47F0-A20D-B3C9106B8E5A}"/>
            </c:ext>
          </c:extLst>
        </c:ser>
        <c:ser>
          <c:idx val="1"/>
          <c:order val="1"/>
          <c:tx>
            <c:strRef>
              <c:f>CONSOLIDADO!$U$8</c:f>
              <c:strCache>
                <c:ptCount val="1"/>
                <c:pt idx="0">
                  <c:v>T-II</c:v>
                </c:pt>
              </c:strCache>
            </c:strRef>
          </c:tx>
          <c:spPr>
            <a:solidFill>
              <a:schemeClr val="accent2"/>
            </a:solidFill>
            <a:ln>
              <a:noFill/>
            </a:ln>
            <a:effectLst/>
          </c:spPr>
          <c:invertIfNegative val="0"/>
          <c:cat>
            <c:strRef>
              <c:f>CONSOLIDADO!$S$9:$S$19</c:f>
              <c:strCache>
                <c:ptCount val="10"/>
                <c:pt idx="0">
                  <c:v>12</c:v>
                </c:pt>
                <c:pt idx="1">
                  <c:v>13</c:v>
                </c:pt>
                <c:pt idx="2">
                  <c:v>14</c:v>
                </c:pt>
                <c:pt idx="3">
                  <c:v>15</c:v>
                </c:pt>
                <c:pt idx="4">
                  <c:v>20</c:v>
                </c:pt>
                <c:pt idx="5">
                  <c:v>30</c:v>
                </c:pt>
                <c:pt idx="6">
                  <c:v>40</c:v>
                </c:pt>
                <c:pt idx="7">
                  <c:v>50</c:v>
                </c:pt>
                <c:pt idx="8">
                  <c:v>60</c:v>
                </c:pt>
                <c:pt idx="9">
                  <c:v>70</c:v>
                </c:pt>
              </c:strCache>
            </c:strRef>
          </c:cat>
          <c:val>
            <c:numRef>
              <c:f>CONSOLIDADO!$U$9:$U$19</c:f>
              <c:numCache>
                <c:formatCode>0.0%</c:formatCode>
                <c:ptCount val="10"/>
                <c:pt idx="0">
                  <c:v>1</c:v>
                </c:pt>
                <c:pt idx="1">
                  <c:v>1</c:v>
                </c:pt>
                <c:pt idx="2">
                  <c:v>1</c:v>
                </c:pt>
                <c:pt idx="3">
                  <c:v>1</c:v>
                </c:pt>
                <c:pt idx="4">
                  <c:v>0.98561371875779269</c:v>
                </c:pt>
                <c:pt idx="5">
                  <c:v>0.9961675383311881</c:v>
                </c:pt>
                <c:pt idx="6">
                  <c:v>1</c:v>
                </c:pt>
                <c:pt idx="7">
                  <c:v>1</c:v>
                </c:pt>
                <c:pt idx="8">
                  <c:v>0.95542280837858806</c:v>
                </c:pt>
                <c:pt idx="9">
                  <c:v>1</c:v>
                </c:pt>
              </c:numCache>
            </c:numRef>
          </c:val>
          <c:extLst>
            <c:ext xmlns:c16="http://schemas.microsoft.com/office/drawing/2014/chart" uri="{C3380CC4-5D6E-409C-BE32-E72D297353CC}">
              <c16:uniqueId val="{0000000D-719B-47F0-A20D-B3C9106B8E5A}"/>
            </c:ext>
          </c:extLst>
        </c:ser>
        <c:ser>
          <c:idx val="2"/>
          <c:order val="2"/>
          <c:tx>
            <c:strRef>
              <c:f>CONSOLIDADO!$V$8</c:f>
              <c:strCache>
                <c:ptCount val="1"/>
                <c:pt idx="0">
                  <c:v>T-III</c:v>
                </c:pt>
              </c:strCache>
            </c:strRef>
          </c:tx>
          <c:spPr>
            <a:solidFill>
              <a:schemeClr val="accent3"/>
            </a:solidFill>
            <a:ln>
              <a:noFill/>
            </a:ln>
            <a:effectLst/>
          </c:spPr>
          <c:invertIfNegative val="0"/>
          <c:cat>
            <c:strRef>
              <c:f>CONSOLIDADO!$S$9:$S$19</c:f>
              <c:strCache>
                <c:ptCount val="10"/>
                <c:pt idx="0">
                  <c:v>12</c:v>
                </c:pt>
                <c:pt idx="1">
                  <c:v>13</c:v>
                </c:pt>
                <c:pt idx="2">
                  <c:v>14</c:v>
                </c:pt>
                <c:pt idx="3">
                  <c:v>15</c:v>
                </c:pt>
                <c:pt idx="4">
                  <c:v>20</c:v>
                </c:pt>
                <c:pt idx="5">
                  <c:v>30</c:v>
                </c:pt>
                <c:pt idx="6">
                  <c:v>40</c:v>
                </c:pt>
                <c:pt idx="7">
                  <c:v>50</c:v>
                </c:pt>
                <c:pt idx="8">
                  <c:v>60</c:v>
                </c:pt>
                <c:pt idx="9">
                  <c:v>70</c:v>
                </c:pt>
              </c:strCache>
            </c:strRef>
          </c:cat>
          <c:val>
            <c:numRef>
              <c:f>CONSOLIDADO!$V$9:$V$19</c:f>
              <c:numCache>
                <c:formatCode>0.0%</c:formatCode>
                <c:ptCount val="10"/>
                <c:pt idx="0">
                  <c:v>1</c:v>
                </c:pt>
                <c:pt idx="1">
                  <c:v>1</c:v>
                </c:pt>
                <c:pt idx="2">
                  <c:v>1</c:v>
                </c:pt>
                <c:pt idx="3">
                  <c:v>1</c:v>
                </c:pt>
                <c:pt idx="4">
                  <c:v>1</c:v>
                </c:pt>
                <c:pt idx="5">
                  <c:v>0.99644890755134696</c:v>
                </c:pt>
                <c:pt idx="6">
                  <c:v>1</c:v>
                </c:pt>
                <c:pt idx="7">
                  <c:v>0.99605820963284952</c:v>
                </c:pt>
                <c:pt idx="8">
                  <c:v>1</c:v>
                </c:pt>
                <c:pt idx="9">
                  <c:v>1</c:v>
                </c:pt>
              </c:numCache>
            </c:numRef>
          </c:val>
          <c:extLst>
            <c:ext xmlns:c16="http://schemas.microsoft.com/office/drawing/2014/chart" uri="{C3380CC4-5D6E-409C-BE32-E72D297353CC}">
              <c16:uniqueId val="{0000000E-719B-47F0-A20D-B3C9106B8E5A}"/>
            </c:ext>
          </c:extLst>
        </c:ser>
        <c:ser>
          <c:idx val="3"/>
          <c:order val="3"/>
          <c:tx>
            <c:strRef>
              <c:f>CONSOLIDADO!$W$8</c:f>
              <c:strCache>
                <c:ptCount val="1"/>
                <c:pt idx="0">
                  <c:v>T-IV</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CONSOLIDADO!$S$9:$S$19</c:f>
              <c:strCache>
                <c:ptCount val="10"/>
                <c:pt idx="0">
                  <c:v>12</c:v>
                </c:pt>
                <c:pt idx="1">
                  <c:v>13</c:v>
                </c:pt>
                <c:pt idx="2">
                  <c:v>14</c:v>
                </c:pt>
                <c:pt idx="3">
                  <c:v>15</c:v>
                </c:pt>
                <c:pt idx="4">
                  <c:v>20</c:v>
                </c:pt>
                <c:pt idx="5">
                  <c:v>30</c:v>
                </c:pt>
                <c:pt idx="6">
                  <c:v>40</c:v>
                </c:pt>
                <c:pt idx="7">
                  <c:v>50</c:v>
                </c:pt>
                <c:pt idx="8">
                  <c:v>60</c:v>
                </c:pt>
                <c:pt idx="9">
                  <c:v>70</c:v>
                </c:pt>
              </c:strCache>
            </c:strRef>
          </c:cat>
          <c:val>
            <c:numRef>
              <c:f>CONSOLIDADO!$W$9:$W$19</c:f>
              <c:numCache>
                <c:formatCode>0.0%</c:formatCode>
                <c:ptCount val="10"/>
                <c:pt idx="0">
                  <c:v>1</c:v>
                </c:pt>
                <c:pt idx="1">
                  <c:v>1</c:v>
                </c:pt>
                <c:pt idx="2">
                  <c:v>1</c:v>
                </c:pt>
                <c:pt idx="3">
                  <c:v>1</c:v>
                </c:pt>
                <c:pt idx="4">
                  <c:v>1</c:v>
                </c:pt>
                <c:pt idx="5">
                  <c:v>0.97609206425231387</c:v>
                </c:pt>
                <c:pt idx="6">
                  <c:v>1</c:v>
                </c:pt>
                <c:pt idx="7">
                  <c:v>1</c:v>
                </c:pt>
                <c:pt idx="8">
                  <c:v>1</c:v>
                </c:pt>
                <c:pt idx="9">
                  <c:v>1</c:v>
                </c:pt>
              </c:numCache>
            </c:numRef>
          </c:val>
          <c:extLst>
            <c:ext xmlns:c16="http://schemas.microsoft.com/office/drawing/2014/chart" uri="{C3380CC4-5D6E-409C-BE32-E72D297353CC}">
              <c16:uniqueId val="{0000000F-719B-47F0-A20D-B3C9106B8E5A}"/>
            </c:ext>
          </c:extLst>
        </c:ser>
        <c:dLbls>
          <c:showLegendKey val="0"/>
          <c:showVal val="0"/>
          <c:showCatName val="0"/>
          <c:showSerName val="0"/>
          <c:showPercent val="0"/>
          <c:showBubbleSize val="0"/>
        </c:dLbls>
        <c:gapWidth val="150"/>
        <c:axId val="122753400"/>
        <c:axId val="122753792"/>
      </c:barChart>
      <c:catAx>
        <c:axId val="1227534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753792"/>
        <c:crosses val="autoZero"/>
        <c:auto val="1"/>
        <c:lblAlgn val="ctr"/>
        <c:lblOffset val="100"/>
        <c:noMultiLvlLbl val="0"/>
      </c:catAx>
      <c:valAx>
        <c:axId val="122753792"/>
        <c:scaling>
          <c:orientation val="minMax"/>
          <c:max val="1.1000000000000001"/>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753400"/>
        <c:crosses val="autoZero"/>
        <c:crossBetween val="between"/>
        <c:minorUnit val="5.000000000000001E-2"/>
      </c:valAx>
      <c:spPr>
        <a:noFill/>
        <a:ln>
          <a:noFill/>
        </a:ln>
        <a:effectLst/>
      </c:spPr>
    </c:plotArea>
    <c:legend>
      <c:legendPos val="b"/>
      <c:layout>
        <c:manualLayout>
          <c:xMode val="edge"/>
          <c:yMode val="edge"/>
          <c:x val="0.43016209833459007"/>
          <c:y val="0.92596531446227448"/>
          <c:w val="0.4472182017710214"/>
          <c:h val="7.1203030000996717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0</xdr:row>
      <xdr:rowOff>47625</xdr:rowOff>
    </xdr:from>
    <xdr:to>
      <xdr:col>1</xdr:col>
      <xdr:colOff>1704975</xdr:colOff>
      <xdr:row>2</xdr:row>
      <xdr:rowOff>41672</xdr:rowOff>
    </xdr:to>
    <xdr:pic>
      <xdr:nvPicPr>
        <xdr:cNvPr id="11" name="Imagen 10">
          <a:extLst>
            <a:ext uri="{FF2B5EF4-FFF2-40B4-BE49-F238E27FC236}">
              <a16:creationId xmlns:a16="http://schemas.microsoft.com/office/drawing/2014/main" id="{15E0C466-96EC-40A7-9968-2E06B812A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47625"/>
          <a:ext cx="1466850" cy="641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32318</xdr:colOff>
      <xdr:row>0</xdr:row>
      <xdr:rowOff>167898</xdr:rowOff>
    </xdr:from>
    <xdr:to>
      <xdr:col>16</xdr:col>
      <xdr:colOff>1380704</xdr:colOff>
      <xdr:row>2</xdr:row>
      <xdr:rowOff>38100</xdr:rowOff>
    </xdr:to>
    <xdr:pic>
      <xdr:nvPicPr>
        <xdr:cNvPr id="12" name="Imagen 11">
          <a:extLst>
            <a:ext uri="{FF2B5EF4-FFF2-40B4-BE49-F238E27FC236}">
              <a16:creationId xmlns:a16="http://schemas.microsoft.com/office/drawing/2014/main" id="{4A56A888-CF3A-4E74-BD6E-1E4DE802F0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66318" y="167898"/>
          <a:ext cx="2237954" cy="517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0</xdr:colOff>
      <xdr:row>0</xdr:row>
      <xdr:rowOff>200026</xdr:rowOff>
    </xdr:from>
    <xdr:to>
      <xdr:col>30</xdr:col>
      <xdr:colOff>590550</xdr:colOff>
      <xdr:row>8</xdr:row>
      <xdr:rowOff>152400</xdr:rowOff>
    </xdr:to>
    <xdr:graphicFrame macro="">
      <xdr:nvGraphicFramePr>
        <xdr:cNvPr id="4" name="Gráfico 3">
          <a:extLst>
            <a:ext uri="{FF2B5EF4-FFF2-40B4-BE49-F238E27FC236}">
              <a16:creationId xmlns:a16="http://schemas.microsoft.com/office/drawing/2014/main" id="{FC9F2108-6818-45C6-92B5-C76767C9B4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0</xdr:colOff>
      <xdr:row>9</xdr:row>
      <xdr:rowOff>0</xdr:rowOff>
    </xdr:from>
    <xdr:to>
      <xdr:col>30</xdr:col>
      <xdr:colOff>371475</xdr:colOff>
      <xdr:row>17</xdr:row>
      <xdr:rowOff>114300</xdr:rowOff>
    </xdr:to>
    <xdr:graphicFrame macro="">
      <xdr:nvGraphicFramePr>
        <xdr:cNvPr id="5" name="Gráfico 4">
          <a:extLst>
            <a:ext uri="{FF2B5EF4-FFF2-40B4-BE49-F238E27FC236}">
              <a16:creationId xmlns:a16="http://schemas.microsoft.com/office/drawing/2014/main" id="{3FEF6A8F-FA89-47B9-BEE2-3510F3EDCC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38100</xdr:rowOff>
    </xdr:from>
    <xdr:to>
      <xdr:col>1</xdr:col>
      <xdr:colOff>1181100</xdr:colOff>
      <xdr:row>2</xdr:row>
      <xdr:rowOff>160139</xdr:rowOff>
    </xdr:to>
    <xdr:pic>
      <xdr:nvPicPr>
        <xdr:cNvPr id="2" name="Imagen 1">
          <a:extLst>
            <a:ext uri="{FF2B5EF4-FFF2-40B4-BE49-F238E27FC236}">
              <a16:creationId xmlns:a16="http://schemas.microsoft.com/office/drawing/2014/main" id="{0D0CE0D0-7472-4312-8B76-E2CA21CDF3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38100"/>
          <a:ext cx="1181100" cy="579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89468</xdr:colOff>
      <xdr:row>0</xdr:row>
      <xdr:rowOff>139323</xdr:rowOff>
    </xdr:from>
    <xdr:to>
      <xdr:col>6</xdr:col>
      <xdr:colOff>22372</xdr:colOff>
      <xdr:row>2</xdr:row>
      <xdr:rowOff>200025</xdr:rowOff>
    </xdr:to>
    <xdr:pic>
      <xdr:nvPicPr>
        <xdr:cNvPr id="3" name="Imagen 2">
          <a:extLst>
            <a:ext uri="{FF2B5EF4-FFF2-40B4-BE49-F238E27FC236}">
              <a16:creationId xmlns:a16="http://schemas.microsoft.com/office/drawing/2014/main" id="{D7AF973E-0DD0-4227-BD83-180C55F162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80368" y="139323"/>
          <a:ext cx="2237954" cy="517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152401</xdr:rowOff>
    </xdr:from>
    <xdr:to>
      <xdr:col>1</xdr:col>
      <xdr:colOff>479890</xdr:colOff>
      <xdr:row>3</xdr:row>
      <xdr:rowOff>9525</xdr:rowOff>
    </xdr:to>
    <xdr:pic>
      <xdr:nvPicPr>
        <xdr:cNvPr id="2" name="Imagen 1">
          <a:extLst>
            <a:ext uri="{FF2B5EF4-FFF2-40B4-BE49-F238E27FC236}">
              <a16:creationId xmlns:a16="http://schemas.microsoft.com/office/drawing/2014/main" id="{CC1BF370-70F9-47C3-AC4A-D9BDD09963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52401"/>
          <a:ext cx="1184740" cy="581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156142</xdr:colOff>
      <xdr:row>0</xdr:row>
      <xdr:rowOff>158373</xdr:rowOff>
    </xdr:from>
    <xdr:to>
      <xdr:col>5</xdr:col>
      <xdr:colOff>670071</xdr:colOff>
      <xdr:row>2</xdr:row>
      <xdr:rowOff>219075</xdr:rowOff>
    </xdr:to>
    <xdr:pic>
      <xdr:nvPicPr>
        <xdr:cNvPr id="3" name="Imagen 2">
          <a:extLst>
            <a:ext uri="{FF2B5EF4-FFF2-40B4-BE49-F238E27FC236}">
              <a16:creationId xmlns:a16="http://schemas.microsoft.com/office/drawing/2014/main" id="{A147807E-459D-4602-841F-79CD465B2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4742" y="158373"/>
          <a:ext cx="2237954" cy="517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2</xdr:col>
      <xdr:colOff>279865</xdr:colOff>
      <xdr:row>2</xdr:row>
      <xdr:rowOff>190499</xdr:rowOff>
    </xdr:to>
    <xdr:pic>
      <xdr:nvPicPr>
        <xdr:cNvPr id="2" name="Imagen 1">
          <a:extLst>
            <a:ext uri="{FF2B5EF4-FFF2-40B4-BE49-F238E27FC236}">
              <a16:creationId xmlns:a16="http://schemas.microsoft.com/office/drawing/2014/main" id="{5D7D6A33-0D72-4992-8458-C93ECF0127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1184740" cy="581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79942</xdr:colOff>
      <xdr:row>0</xdr:row>
      <xdr:rowOff>177422</xdr:rowOff>
    </xdr:from>
    <xdr:to>
      <xdr:col>6</xdr:col>
      <xdr:colOff>660546</xdr:colOff>
      <xdr:row>2</xdr:row>
      <xdr:rowOff>238124</xdr:rowOff>
    </xdr:to>
    <xdr:pic>
      <xdr:nvPicPr>
        <xdr:cNvPr id="3" name="Imagen 2">
          <a:extLst>
            <a:ext uri="{FF2B5EF4-FFF2-40B4-BE49-F238E27FC236}">
              <a16:creationId xmlns:a16="http://schemas.microsoft.com/office/drawing/2014/main" id="{1BE0D0F5-BEB3-47A4-A81D-C2B2431864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8667" y="177422"/>
          <a:ext cx="2237954" cy="517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2978</xdr:rowOff>
    </xdr:from>
    <xdr:to>
      <xdr:col>0</xdr:col>
      <xdr:colOff>1495425</xdr:colOff>
      <xdr:row>4</xdr:row>
      <xdr:rowOff>85726</xdr:rowOff>
    </xdr:to>
    <xdr:pic>
      <xdr:nvPicPr>
        <xdr:cNvPr id="2" name="Imagen 1">
          <a:extLst>
            <a:ext uri="{FF2B5EF4-FFF2-40B4-BE49-F238E27FC236}">
              <a16:creationId xmlns:a16="http://schemas.microsoft.com/office/drawing/2014/main" id="{B0E7CF72-B288-46A6-AB6E-548B1753AE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478"/>
          <a:ext cx="1495425" cy="654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138821</xdr:colOff>
      <xdr:row>0</xdr:row>
      <xdr:rowOff>167897</xdr:rowOff>
    </xdr:from>
    <xdr:to>
      <xdr:col>13</xdr:col>
      <xdr:colOff>49615</xdr:colOff>
      <xdr:row>4</xdr:row>
      <xdr:rowOff>38100</xdr:rowOff>
    </xdr:to>
    <xdr:pic>
      <xdr:nvPicPr>
        <xdr:cNvPr id="3" name="Imagen 2">
          <a:extLst>
            <a:ext uri="{FF2B5EF4-FFF2-40B4-BE49-F238E27FC236}">
              <a16:creationId xmlns:a16="http://schemas.microsoft.com/office/drawing/2014/main" id="{C8ACF84C-C2E7-4D54-A1B6-6F972B407A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6096" y="167897"/>
          <a:ext cx="2196794" cy="632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138821</xdr:colOff>
      <xdr:row>0</xdr:row>
      <xdr:rowOff>167897</xdr:rowOff>
    </xdr:from>
    <xdr:to>
      <xdr:col>13</xdr:col>
      <xdr:colOff>49615</xdr:colOff>
      <xdr:row>4</xdr:row>
      <xdr:rowOff>38100</xdr:rowOff>
    </xdr:to>
    <xdr:pic>
      <xdr:nvPicPr>
        <xdr:cNvPr id="4" name="Imagen 3">
          <a:extLst>
            <a:ext uri="{FF2B5EF4-FFF2-40B4-BE49-F238E27FC236}">
              <a16:creationId xmlns:a16="http://schemas.microsoft.com/office/drawing/2014/main" id="{8DBCE207-D7F7-4B64-94A5-F7ED9257DF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6096" y="167897"/>
          <a:ext cx="2196794" cy="632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MINSPSVM95\Users\wjimenez\Desktop\Users\lduque\AppData\Local\Microsoft\Windows\Temporary%20Internet%20Files\Content.Outlook\FS66JZ1T\B.%20U.%208-08-11\Documents%20and%20Settings\wjimenez\Escritorio\Ejecuci&#243;n%20presupuestal%202010%20(22-07-10).xls?DFCE8C0A" TargetMode="External"/><Relationship Id="rId1" Type="http://schemas.openxmlformats.org/officeDocument/2006/relationships/externalLinkPath" Target="file:///\\DFCE8C0A\Ejecuci&#243;n%20presupuestal%202010%20(22-07-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CE8C0A\Ejecuci&#243;n%20presupuestal%202010%20(22-07-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NSPSVM95\Users\wjimenez\Desktop\Users\lduque\AppData\Local\Microsoft\Windows\Temporary%20Internet%20Files\Content.Outlook\FS66JZ1T\Minsalud%202012\Planes\Plan%20de%20Acci&#243;n\Plan%20de%20Acci&#243;n%202012%20(DEYD)-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NSPSVM95\Users\wjimenez\Desktop\Users\lduque\AppData\Local\Microsoft\Windows\Temporary%20Internet%20Files\Content.Outlook\FS66JZ1T\B.%20U.%208-08-11\Matriz%20Plan%20de%20Acci&#243;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NSPSVM95\Users\wjimenez\Desktop\Users\lduque\AppData\Local\Microsoft\Windows\Temporary%20Internet%20Files\Content.Outlook\FS66JZ1T\B.%20U.%208-08-11\Memos%20Varios\P.%20A.%20MPS\Trim%20I\Amazon&#237;a%20Orinoqu&#237;a%20(De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INSPSVM95\Users\wjimenez\Desktop\Users\Administrador\AppData\Local\Microsoft\Windows\Temporary%20Internet%20Files\Content.IE5\FLQ6GOVV\WJH\PLAN%20DE%20COMPRAS%20BASE%202013%20(19-04-1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20INS%202020/3%20TeleTrabajo/11%20Noviembre%202a%20semana/T-III%20-%20Consolidado%20P%20A%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 CDP"/>
      <sheetName val="EGRRCrtfcdoDPRbro.rpt"/>
      <sheetName val="Consulta"/>
      <sheetName val="Hoja2"/>
      <sheetName val="Lista"/>
      <sheetName val="Total"/>
      <sheetName val="Enero"/>
      <sheetName val="Febrero"/>
      <sheetName val="Marzo"/>
      <sheetName val="Abril"/>
      <sheetName val="Mayo"/>
      <sheetName val="Junio"/>
      <sheetName val="Julio"/>
      <sheetName val="Control CDP"/>
      <sheetName val="Listas"/>
    </sheetNames>
    <sheetDataSet>
      <sheetData sheetId="0" refreshError="1"/>
      <sheetData sheetId="1" refreshError="1"/>
      <sheetData sheetId="2" refreshError="1"/>
      <sheetData sheetId="3" refreshError="1"/>
      <sheetData sheetId="4"/>
      <sheetData sheetId="5" refreshError="1"/>
      <sheetData sheetId="6">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500000000</v>
          </cell>
          <cell r="O4">
            <v>400000000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200000000</v>
          </cell>
          <cell r="O6">
            <v>200000000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250000000</v>
          </cell>
          <cell r="O7">
            <v>0</v>
          </cell>
          <cell r="P7">
            <v>0</v>
          </cell>
          <cell r="Q7">
            <v>0</v>
          </cell>
        </row>
        <row r="8">
          <cell r="A8" t="str">
            <v>310-1300-18-18</v>
          </cell>
          <cell r="B8" t="str">
            <v>310</v>
          </cell>
          <cell r="C8" t="str">
            <v>1300</v>
          </cell>
          <cell r="D8" t="str">
            <v>18</v>
          </cell>
          <cell r="G8" t="str">
            <v>18</v>
          </cell>
          <cell r="H8" t="str">
            <v>C</v>
          </cell>
          <cell r="I8" t="str">
            <v>ASISTENCIA TECNICA PARA MODERNIZAR Y OPTIMIZAR EL SISTEMA DE INSPECCION VIGILANCIA Y CONTROL CON DIVULGACION DE LA NORMATIVIDAD LABORAL ORIENTADA A LA CLASE EMPRESARIAL Y TRABAJADORA DEL SECTOR FORMAL</v>
          </cell>
          <cell r="J8">
            <v>300000000</v>
          </cell>
          <cell r="K8">
            <v>0</v>
          </cell>
          <cell r="L8">
            <v>0</v>
          </cell>
          <cell r="M8">
            <v>300000000</v>
          </cell>
          <cell r="N8">
            <v>220000000</v>
          </cell>
          <cell r="O8">
            <v>0</v>
          </cell>
          <cell r="P8">
            <v>0</v>
          </cell>
          <cell r="Q8">
            <v>0</v>
          </cell>
        </row>
        <row r="9">
          <cell r="A9" t="str">
            <v>310-1300-20-11</v>
          </cell>
          <cell r="B9" t="str">
            <v>310</v>
          </cell>
          <cell r="C9" t="str">
            <v>1300</v>
          </cell>
          <cell r="D9" t="str">
            <v>20</v>
          </cell>
          <cell r="G9" t="str">
            <v>11</v>
          </cell>
          <cell r="H9" t="str">
            <v>C</v>
          </cell>
          <cell r="I9" t="str">
            <v>ASISTENCIA TECNICA PARA LA CONFORMACION Y PUESTA EN MARCHA DE OBSERVATORIOS DE EMPLEO A NIVEL NACIONAL.</v>
          </cell>
          <cell r="J9">
            <v>500000000</v>
          </cell>
          <cell r="K9">
            <v>0</v>
          </cell>
          <cell r="L9">
            <v>0</v>
          </cell>
          <cell r="M9">
            <v>500000000</v>
          </cell>
          <cell r="N9">
            <v>500000000</v>
          </cell>
          <cell r="O9">
            <v>224388576</v>
          </cell>
          <cell r="P9">
            <v>0</v>
          </cell>
          <cell r="Q9">
            <v>0</v>
          </cell>
        </row>
        <row r="10">
          <cell r="A10" t="str">
            <v>310-1300-22-11</v>
          </cell>
          <cell r="B10" t="str">
            <v>310</v>
          </cell>
          <cell r="C10" t="str">
            <v>1300</v>
          </cell>
          <cell r="D10" t="str">
            <v>22</v>
          </cell>
          <cell r="G10" t="str">
            <v>11</v>
          </cell>
          <cell r="H10" t="str">
            <v>C</v>
          </cell>
          <cell r="I10" t="str">
            <v>FORMULACION , PROMOCION DEL DIALOGO SOCIAL Y LA CONCERTACION EN COLOMBIA</v>
          </cell>
          <cell r="J10">
            <v>800000000</v>
          </cell>
          <cell r="K10">
            <v>0</v>
          </cell>
          <cell r="L10">
            <v>0</v>
          </cell>
          <cell r="M10">
            <v>800000000</v>
          </cell>
          <cell r="N10">
            <v>600000000</v>
          </cell>
          <cell r="O10">
            <v>307309303</v>
          </cell>
          <cell r="P10">
            <v>0</v>
          </cell>
          <cell r="Q10">
            <v>0</v>
          </cell>
        </row>
        <row r="11">
          <cell r="A11" t="str">
            <v>310-300-104-11</v>
          </cell>
          <cell r="B11" t="str">
            <v>310</v>
          </cell>
          <cell r="C11" t="str">
            <v>300</v>
          </cell>
          <cell r="D11" t="str">
            <v>104</v>
          </cell>
          <cell r="G11" t="str">
            <v>11</v>
          </cell>
          <cell r="H11" t="str">
            <v>C</v>
          </cell>
          <cell r="I11" t="str">
            <v>CAPACITACION DEL RECURSO HUMANO DEL SECTOR SALUD, BECAS CREDITO.</v>
          </cell>
          <cell r="J11">
            <v>11000000000</v>
          </cell>
          <cell r="K11">
            <v>0</v>
          </cell>
          <cell r="L11">
            <v>0</v>
          </cell>
          <cell r="M11">
            <v>11000000000</v>
          </cell>
          <cell r="N11">
            <v>11000000000</v>
          </cell>
          <cell r="O11">
            <v>0</v>
          </cell>
          <cell r="P11">
            <v>0</v>
          </cell>
          <cell r="Q11">
            <v>0</v>
          </cell>
        </row>
        <row r="12">
          <cell r="A12" t="str">
            <v>310-300-106-11</v>
          </cell>
          <cell r="B12" t="str">
            <v>310</v>
          </cell>
          <cell r="C12" t="str">
            <v>300</v>
          </cell>
          <cell r="D12" t="str">
            <v>106</v>
          </cell>
          <cell r="G12" t="str">
            <v>11</v>
          </cell>
          <cell r="H12" t="str">
            <v>C</v>
          </cell>
          <cell r="I12" t="str">
            <v>ASISTENCIA TECNICA, CAPACITACION E IMPLEMENTACION DEL SISTEMA GENERAL DE SEGURIDAD SOCIAL EN SALUD.</v>
          </cell>
          <cell r="J12">
            <v>300000000</v>
          </cell>
          <cell r="K12">
            <v>0</v>
          </cell>
          <cell r="L12">
            <v>0</v>
          </cell>
          <cell r="M12">
            <v>300000000</v>
          </cell>
          <cell r="N12">
            <v>193200000</v>
          </cell>
          <cell r="O12">
            <v>70869848.5</v>
          </cell>
          <cell r="P12">
            <v>0</v>
          </cell>
          <cell r="Q12">
            <v>0</v>
          </cell>
        </row>
        <row r="13">
          <cell r="A13" t="str">
            <v>310-300-107-11</v>
          </cell>
          <cell r="B13" t="str">
            <v>310</v>
          </cell>
          <cell r="C13" t="str">
            <v>300</v>
          </cell>
          <cell r="D13" t="str">
            <v>107</v>
          </cell>
          <cell r="G13" t="str">
            <v>11</v>
          </cell>
          <cell r="H13" t="str">
            <v>C</v>
          </cell>
          <cell r="I13" t="str">
            <v>ASISTENCIA Y PROMOCION SOCIAL POR LA INCLUSION Y LA EQUIDAD NACIONAL-[PREVIO CONCEPTO DNP]</v>
          </cell>
          <cell r="J13">
            <v>7500000000</v>
          </cell>
          <cell r="K13">
            <v>0</v>
          </cell>
          <cell r="L13">
            <v>0</v>
          </cell>
          <cell r="M13">
            <v>7500000000</v>
          </cell>
          <cell r="N13">
            <v>5792827865</v>
          </cell>
          <cell r="O13">
            <v>4853970006.6000004</v>
          </cell>
          <cell r="P13">
            <v>0</v>
          </cell>
          <cell r="Q13">
            <v>0</v>
          </cell>
        </row>
        <row r="14">
          <cell r="A14" t="str">
            <v>310-704-1-11</v>
          </cell>
          <cell r="B14" t="str">
            <v>310</v>
          </cell>
          <cell r="C14" t="str">
            <v>704</v>
          </cell>
          <cell r="D14" t="str">
            <v>1</v>
          </cell>
          <cell r="G14" t="str">
            <v>11</v>
          </cell>
          <cell r="H14" t="str">
            <v>C</v>
          </cell>
          <cell r="I14" t="str">
            <v>DISENO , IMPLEMENTACION Y SEGUIMIENTO DEL PLAN NACIONAL DE FORMACION DE RECURSOS HUMANOS EN EL MARCO DEL SISTEMA DE LA PROTECCION SOCIAL. A NIVEL NACIONAL</v>
          </cell>
          <cell r="J14">
            <v>700000000</v>
          </cell>
          <cell r="K14">
            <v>0</v>
          </cell>
          <cell r="L14">
            <v>0</v>
          </cell>
          <cell r="M14">
            <v>700000000</v>
          </cell>
          <cell r="N14">
            <v>120000000</v>
          </cell>
          <cell r="O14">
            <v>69797292</v>
          </cell>
          <cell r="P14">
            <v>0</v>
          </cell>
          <cell r="Q14">
            <v>0</v>
          </cell>
        </row>
        <row r="15">
          <cell r="A15" t="str">
            <v>320-300-2-16</v>
          </cell>
          <cell r="B15" t="str">
            <v>320</v>
          </cell>
          <cell r="C15" t="str">
            <v>300</v>
          </cell>
          <cell r="D15" t="str">
            <v>2</v>
          </cell>
          <cell r="G15" t="str">
            <v>16</v>
          </cell>
          <cell r="H15" t="str">
            <v>S</v>
          </cell>
          <cell r="I15" t="str">
            <v>ASISTENCIA Y PREVENCION EN EMERGENCIAS Y DESASTRES.</v>
          </cell>
          <cell r="J15">
            <v>1000000000</v>
          </cell>
          <cell r="K15">
            <v>0</v>
          </cell>
          <cell r="L15">
            <v>0</v>
          </cell>
          <cell r="M15">
            <v>1000000000</v>
          </cell>
          <cell r="N15">
            <v>1000000000</v>
          </cell>
          <cell r="O15">
            <v>570000000</v>
          </cell>
          <cell r="P15">
            <v>0</v>
          </cell>
          <cell r="Q15">
            <v>0</v>
          </cell>
        </row>
        <row r="16">
          <cell r="A16" t="str">
            <v>320-300-5-16</v>
          </cell>
          <cell r="B16" t="str">
            <v>320</v>
          </cell>
          <cell r="C16" t="str">
            <v>300</v>
          </cell>
          <cell r="D16" t="str">
            <v>5</v>
          </cell>
          <cell r="G16" t="str">
            <v>16</v>
          </cell>
          <cell r="H16" t="str">
            <v>S</v>
          </cell>
          <cell r="I16" t="str">
            <v>IMPLANTACION DE PROYECTOS PARA POBLACION EN CONDICIONES ESPECIALES(SALUD MENTAL, DISCAPACITADOS Y DESPLAZADOS), NACIONAL.-[DISTRIBUCION PREVIO CONCEPTO DNP]</v>
          </cell>
          <cell r="J16">
            <v>2900000000</v>
          </cell>
          <cell r="K16">
            <v>0</v>
          </cell>
          <cell r="L16">
            <v>0</v>
          </cell>
          <cell r="M16">
            <v>2900000000</v>
          </cell>
          <cell r="N16">
            <v>0</v>
          </cell>
          <cell r="O16">
            <v>0</v>
          </cell>
          <cell r="P16">
            <v>0</v>
          </cell>
          <cell r="Q16">
            <v>0</v>
          </cell>
        </row>
        <row r="17">
          <cell r="A17" t="str">
            <v>320-300-6-16</v>
          </cell>
          <cell r="B17" t="str">
            <v>320</v>
          </cell>
          <cell r="C17" t="str">
            <v>300</v>
          </cell>
          <cell r="D17" t="str">
            <v>6</v>
          </cell>
          <cell r="G17" t="str">
            <v>16</v>
          </cell>
          <cell r="H17" t="str">
            <v>S</v>
          </cell>
          <cell r="I17" t="str">
            <v>IMPLANTACION DE PROYECTOS PARA POBLACION EN CONDICIONES ESPECIALESA NIVEL NACIONAL-ATENCION A LA POBLACION DESPLAZADA -APD.</v>
          </cell>
          <cell r="J17">
            <v>3977551723</v>
          </cell>
          <cell r="K17">
            <v>0</v>
          </cell>
          <cell r="L17">
            <v>0</v>
          </cell>
          <cell r="M17">
            <v>3977551723</v>
          </cell>
          <cell r="N17">
            <v>0</v>
          </cell>
          <cell r="O17">
            <v>0</v>
          </cell>
          <cell r="P17">
            <v>0</v>
          </cell>
          <cell r="Q17">
            <v>0</v>
          </cell>
        </row>
        <row r="18">
          <cell r="A18" t="str">
            <v>320-301-5-16</v>
          </cell>
          <cell r="B18" t="str">
            <v>320</v>
          </cell>
          <cell r="C18" t="str">
            <v>301</v>
          </cell>
          <cell r="D18" t="str">
            <v>5</v>
          </cell>
          <cell r="G18" t="str">
            <v>16</v>
          </cell>
          <cell r="H18" t="str">
            <v>S</v>
          </cell>
          <cell r="I18" t="str">
            <v>PROTECCION DE LA SALUD PUBLICA EN EL AMBITO NACIONAL.</v>
          </cell>
          <cell r="J18">
            <v>126182515000</v>
          </cell>
          <cell r="K18">
            <v>0</v>
          </cell>
          <cell r="L18">
            <v>0</v>
          </cell>
          <cell r="M18">
            <v>126182515000</v>
          </cell>
          <cell r="N18">
            <v>54330937785</v>
          </cell>
          <cell r="O18">
            <v>47589497945.599998</v>
          </cell>
          <cell r="P18">
            <v>708577.5</v>
          </cell>
          <cell r="Q18">
            <v>0</v>
          </cell>
        </row>
        <row r="19">
          <cell r="A19" t="str">
            <v>320-301-7-14</v>
          </cell>
          <cell r="B19" t="str">
            <v>320</v>
          </cell>
          <cell r="C19" t="str">
            <v>301</v>
          </cell>
          <cell r="D19" t="str">
            <v>7</v>
          </cell>
          <cell r="G19" t="str">
            <v>14</v>
          </cell>
          <cell r="H19" t="str">
            <v>S</v>
          </cell>
          <cell r="I19" t="str">
            <v>PROYECTO PROGRAMA AMPLIADO DE INMUNIZACIONES - PAI-NACIONAL REGION NACIONAL</v>
          </cell>
          <cell r="J19">
            <v>11224005337</v>
          </cell>
          <cell r="K19">
            <v>0</v>
          </cell>
          <cell r="L19">
            <v>0</v>
          </cell>
          <cell r="M19">
            <v>11224005337</v>
          </cell>
          <cell r="N19">
            <v>0</v>
          </cell>
          <cell r="O19">
            <v>0</v>
          </cell>
          <cell r="P19">
            <v>0</v>
          </cell>
          <cell r="Q19">
            <v>0</v>
          </cell>
        </row>
        <row r="20">
          <cell r="A20" t="str">
            <v>320-301-7-16</v>
          </cell>
          <cell r="B20" t="str">
            <v>320</v>
          </cell>
          <cell r="C20" t="str">
            <v>301</v>
          </cell>
          <cell r="D20" t="str">
            <v>7</v>
          </cell>
          <cell r="G20" t="str">
            <v>16</v>
          </cell>
          <cell r="H20" t="str">
            <v>S</v>
          </cell>
          <cell r="I20" t="str">
            <v>PROYECTO PROGRAMA AMPLIADO DE INMUNIZACIONES - PAI-NACIONAL REGION NACIONAL</v>
          </cell>
          <cell r="J20">
            <v>104143479663</v>
          </cell>
          <cell r="K20">
            <v>0</v>
          </cell>
          <cell r="L20">
            <v>0</v>
          </cell>
          <cell r="M20">
            <v>104143479663</v>
          </cell>
          <cell r="N20">
            <v>49454864654</v>
          </cell>
          <cell r="O20">
            <v>49380076421</v>
          </cell>
          <cell r="P20">
            <v>0</v>
          </cell>
          <cell r="Q20">
            <v>0</v>
          </cell>
        </row>
        <row r="21">
          <cell r="A21" t="str">
            <v>410-300-3-11</v>
          </cell>
          <cell r="B21" t="str">
            <v>410</v>
          </cell>
          <cell r="C21" t="str">
            <v>300</v>
          </cell>
          <cell r="D21" t="str">
            <v>3</v>
          </cell>
          <cell r="G21" t="str">
            <v>11</v>
          </cell>
          <cell r="H21" t="str">
            <v>C</v>
          </cell>
          <cell r="I21" t="str">
            <v>IMPLANTACION DEL PLAN DE ESTUDIOS E INVESTIGACIONES DE LA PROTECCION SOCIAL NACIONAL</v>
          </cell>
          <cell r="J21">
            <v>1100000000</v>
          </cell>
          <cell r="K21">
            <v>0</v>
          </cell>
          <cell r="L21">
            <v>0</v>
          </cell>
          <cell r="M21">
            <v>1100000000</v>
          </cell>
          <cell r="N21">
            <v>789589596</v>
          </cell>
          <cell r="O21">
            <v>789589596</v>
          </cell>
          <cell r="P21">
            <v>0</v>
          </cell>
          <cell r="Q21">
            <v>0</v>
          </cell>
        </row>
        <row r="22">
          <cell r="A22" t="str">
            <v>410-300-4-11</v>
          </cell>
          <cell r="B22" t="str">
            <v>410</v>
          </cell>
          <cell r="C22" t="str">
            <v>300</v>
          </cell>
          <cell r="D22" t="str">
            <v>4</v>
          </cell>
          <cell r="G22" t="str">
            <v>11</v>
          </cell>
          <cell r="H22" t="str">
            <v>C</v>
          </cell>
          <cell r="I22" t="str">
            <v>ACTUALIZACION DEL REGISTRO PARA LA LOCALIZACION Y CARACTERIZACION DE LA POBLACION EN SITUACION DE DISCAPACIDAD REGION NACIONAL-[PREVIO CONCEPTO DNP]</v>
          </cell>
          <cell r="J22">
            <v>900000000</v>
          </cell>
          <cell r="K22">
            <v>0</v>
          </cell>
          <cell r="L22">
            <v>0</v>
          </cell>
          <cell r="M22">
            <v>900000000</v>
          </cell>
          <cell r="N22">
            <v>0</v>
          </cell>
          <cell r="O22">
            <v>0</v>
          </cell>
          <cell r="P22">
            <v>0</v>
          </cell>
          <cell r="Q22">
            <v>0</v>
          </cell>
        </row>
        <row r="23">
          <cell r="A23" t="str">
            <v>410-303-1-16</v>
          </cell>
          <cell r="B23" t="str">
            <v>410</v>
          </cell>
          <cell r="C23" t="str">
            <v>303</v>
          </cell>
          <cell r="D23" t="str">
            <v>1</v>
          </cell>
          <cell r="G23" t="str">
            <v>16</v>
          </cell>
          <cell r="H23" t="str">
            <v>S</v>
          </cell>
          <cell r="I23" t="str">
            <v>ESTUDIO Y ELABORACION DE PROGRAMA DE VULNERABILIDAD SISMICA ESTRUCTURAL EN INSTITUCIONES HOSPITALARIAS A NIVEL NACIONAL</v>
          </cell>
          <cell r="J23">
            <v>12600000000</v>
          </cell>
          <cell r="K23">
            <v>0</v>
          </cell>
          <cell r="L23">
            <v>0</v>
          </cell>
          <cell r="M23">
            <v>12600000000</v>
          </cell>
          <cell r="N23">
            <v>0</v>
          </cell>
          <cell r="O23">
            <v>0</v>
          </cell>
          <cell r="P23">
            <v>0</v>
          </cell>
          <cell r="Q23">
            <v>0</v>
          </cell>
        </row>
        <row r="24">
          <cell r="A24" t="str">
            <v>430-300-1-11</v>
          </cell>
          <cell r="B24" t="str">
            <v>430</v>
          </cell>
          <cell r="C24" t="str">
            <v>300</v>
          </cell>
          <cell r="D24" t="str">
            <v>1</v>
          </cell>
          <cell r="G24" t="str">
            <v>11</v>
          </cell>
          <cell r="H24" t="str">
            <v>C</v>
          </cell>
          <cell r="I24" t="str">
            <v>MANTENIMIENTO DEL SISTEMA INTEGRAL DE INFORMACION EN SALUD</v>
          </cell>
          <cell r="J24">
            <v>6500000000</v>
          </cell>
          <cell r="K24">
            <v>0</v>
          </cell>
          <cell r="L24">
            <v>0</v>
          </cell>
          <cell r="M24">
            <v>6500000000</v>
          </cell>
          <cell r="N24">
            <v>2798337808.98</v>
          </cell>
          <cell r="O24">
            <v>2721206166.48</v>
          </cell>
          <cell r="P24">
            <v>0</v>
          </cell>
          <cell r="Q24">
            <v>0</v>
          </cell>
        </row>
        <row r="25">
          <cell r="A25" t="str">
            <v>430-300-3-11</v>
          </cell>
          <cell r="B25" t="str">
            <v>430</v>
          </cell>
          <cell r="C25" t="str">
            <v>300</v>
          </cell>
          <cell r="D25" t="str">
            <v>3</v>
          </cell>
          <cell r="G25" t="str">
            <v>11</v>
          </cell>
          <cell r="H25" t="str">
            <v>C</v>
          </cell>
          <cell r="I25" t="str">
            <v>IMPLEMENTACION DESARROLLO Y SOSTENIMIENTO SISTEMA DE GESTION DE CALIDAD REGION NACIONAL</v>
          </cell>
          <cell r="J25">
            <v>500000000</v>
          </cell>
          <cell r="K25">
            <v>0</v>
          </cell>
          <cell r="L25">
            <v>0</v>
          </cell>
          <cell r="M25">
            <v>500000000</v>
          </cell>
          <cell r="N25">
            <v>267000000</v>
          </cell>
          <cell r="O25">
            <v>148076280</v>
          </cell>
          <cell r="P25">
            <v>0</v>
          </cell>
          <cell r="Q25">
            <v>0</v>
          </cell>
        </row>
        <row r="26">
          <cell r="A26" t="str">
            <v>510-1300-1-11</v>
          </cell>
          <cell r="B26" t="str">
            <v>510</v>
          </cell>
          <cell r="C26" t="str">
            <v>1300</v>
          </cell>
          <cell r="D26" t="str">
            <v>1</v>
          </cell>
          <cell r="G26" t="str">
            <v>11</v>
          </cell>
          <cell r="H26" t="str">
            <v>C</v>
          </cell>
          <cell r="I26" t="str">
            <v>ASISTENCIA TECNICA Y CARACTERIZACION DE LOS MERCADOS DE TRABAJO</v>
          </cell>
          <cell r="J26">
            <v>260000000</v>
          </cell>
          <cell r="K26">
            <v>0</v>
          </cell>
          <cell r="L26">
            <v>0</v>
          </cell>
          <cell r="M26">
            <v>260000000</v>
          </cell>
          <cell r="N26">
            <v>260000000</v>
          </cell>
          <cell r="O26">
            <v>200000000</v>
          </cell>
          <cell r="P26">
            <v>0</v>
          </cell>
          <cell r="Q26">
            <v>0</v>
          </cell>
        </row>
        <row r="27">
          <cell r="A27" t="str">
            <v>510-300-8-11</v>
          </cell>
          <cell r="B27" t="str">
            <v>510</v>
          </cell>
          <cell r="C27" t="str">
            <v>300</v>
          </cell>
          <cell r="D27" t="str">
            <v>8</v>
          </cell>
          <cell r="G27" t="str">
            <v>11</v>
          </cell>
          <cell r="H27" t="str">
            <v>C</v>
          </cell>
          <cell r="I27" t="str">
            <v>CAPACITACION Y FORMACION DEL RECURSO HUMANO DEL MINISTERIO DE LA PROTECCION SOCIAL A NIVEL NACIONAL</v>
          </cell>
          <cell r="J27">
            <v>150000000</v>
          </cell>
          <cell r="K27">
            <v>0</v>
          </cell>
          <cell r="L27">
            <v>0</v>
          </cell>
          <cell r="M27">
            <v>150000000</v>
          </cell>
          <cell r="N27">
            <v>150000000</v>
          </cell>
          <cell r="O27">
            <v>0</v>
          </cell>
          <cell r="P27">
            <v>0</v>
          </cell>
          <cell r="Q27">
            <v>0</v>
          </cell>
        </row>
        <row r="28">
          <cell r="A28" t="str">
            <v>520-301-1-11</v>
          </cell>
          <cell r="B28" t="str">
            <v>520</v>
          </cell>
          <cell r="C28" t="str">
            <v>301</v>
          </cell>
          <cell r="D28" t="str">
            <v>1</v>
          </cell>
          <cell r="G28" t="str">
            <v>11</v>
          </cell>
          <cell r="H28" t="str">
            <v>C</v>
          </cell>
          <cell r="I28" t="str">
            <v>IMPLEMENTACION DEL CONTROL Y SISTEMATIZACION DE INFORMACION SOBRE MEDICAMENTOS DE CONTROL ESPECIAL EN COLOMBIA.</v>
          </cell>
          <cell r="J28">
            <v>153000000</v>
          </cell>
          <cell r="K28">
            <v>0</v>
          </cell>
          <cell r="L28">
            <v>0</v>
          </cell>
          <cell r="M28">
            <v>153000000</v>
          </cell>
          <cell r="N28">
            <v>0</v>
          </cell>
          <cell r="O28">
            <v>0</v>
          </cell>
          <cell r="P28">
            <v>0</v>
          </cell>
          <cell r="Q28">
            <v>0</v>
          </cell>
        </row>
        <row r="29">
          <cell r="A29" t="str">
            <v>530-1300-1-11</v>
          </cell>
          <cell r="B29" t="str">
            <v>530</v>
          </cell>
          <cell r="C29" t="str">
            <v>1300</v>
          </cell>
          <cell r="D29" t="str">
            <v>1</v>
          </cell>
          <cell r="G29" t="str">
            <v>11</v>
          </cell>
          <cell r="H29" t="str">
            <v>C</v>
          </cell>
          <cell r="I29" t="str">
            <v>IMPLEMENTACION DE MECANISMOS PARA MEJORAR LA CALIDAD Y EFICIENCIA EN LA PRESTACION DEL SERVICIO AL CIUDADANO</v>
          </cell>
          <cell r="J29">
            <v>270000000</v>
          </cell>
          <cell r="K29">
            <v>0</v>
          </cell>
          <cell r="L29">
            <v>0</v>
          </cell>
          <cell r="M29">
            <v>270000000</v>
          </cell>
          <cell r="N29">
            <v>0</v>
          </cell>
          <cell r="O29">
            <v>0</v>
          </cell>
          <cell r="P29">
            <v>0</v>
          </cell>
          <cell r="Q29">
            <v>0</v>
          </cell>
        </row>
        <row r="30">
          <cell r="A30" t="str">
            <v>530-300-2-11</v>
          </cell>
          <cell r="B30" t="str">
            <v>530</v>
          </cell>
          <cell r="C30" t="str">
            <v>300</v>
          </cell>
          <cell r="D30" t="str">
            <v>2</v>
          </cell>
          <cell r="G30" t="str">
            <v>11</v>
          </cell>
          <cell r="H30" t="str">
            <v>C</v>
          </cell>
          <cell r="I30" t="str">
            <v>IMPLANTACION Y DESARROLLO DEL SISTEMA OBLIGATORIO DE GARANTIA DE CALIDAD EN SALUD EN LA REPUBLICA DE COLOMBIA.</v>
          </cell>
          <cell r="J30">
            <v>300000000</v>
          </cell>
          <cell r="K30">
            <v>0</v>
          </cell>
          <cell r="L30">
            <v>0</v>
          </cell>
          <cell r="M30">
            <v>300000000</v>
          </cell>
          <cell r="N30">
            <v>0</v>
          </cell>
          <cell r="O30">
            <v>0</v>
          </cell>
          <cell r="P30">
            <v>0</v>
          </cell>
          <cell r="Q30">
            <v>0</v>
          </cell>
        </row>
        <row r="31">
          <cell r="A31" t="str">
            <v>540-1300-1-15</v>
          </cell>
          <cell r="B31" t="str">
            <v>540</v>
          </cell>
          <cell r="C31" t="str">
            <v>1300</v>
          </cell>
          <cell r="D31" t="str">
            <v>1</v>
          </cell>
          <cell r="G31" t="str">
            <v>15</v>
          </cell>
          <cell r="H31" t="str">
            <v>C</v>
          </cell>
          <cell r="I31" t="str">
            <v>IMPLEMENTACION PARA EL FORTALECIMIENTO DEL SISTEMA DE PROTECCION SOCIAL EN COLOMBIA</v>
          </cell>
          <cell r="J31">
            <v>1330000000</v>
          </cell>
          <cell r="K31">
            <v>0</v>
          </cell>
          <cell r="L31">
            <v>0</v>
          </cell>
          <cell r="M31">
            <v>1330000000</v>
          </cell>
          <cell r="N31">
            <v>656636146</v>
          </cell>
          <cell r="O31">
            <v>99040942</v>
          </cell>
          <cell r="P31">
            <v>0</v>
          </cell>
          <cell r="Q31">
            <v>0</v>
          </cell>
        </row>
        <row r="32">
          <cell r="A32" t="str">
            <v>620-1300-1-16</v>
          </cell>
          <cell r="B32" t="str">
            <v>620</v>
          </cell>
          <cell r="C32" t="str">
            <v>1300</v>
          </cell>
          <cell r="D32" t="str">
            <v>1</v>
          </cell>
          <cell r="G32" t="str">
            <v>16</v>
          </cell>
          <cell r="H32" t="str">
            <v>S</v>
          </cell>
          <cell r="I32" t="str">
            <v>IMPLEMENTACION FONDO DE SOLIDARIDAD PENSIONAL, SUBCUENTA DE SOLIDARIDAD.</v>
          </cell>
          <cell r="J32">
            <v>154920000000</v>
          </cell>
          <cell r="K32">
            <v>0</v>
          </cell>
          <cell r="L32">
            <v>0</v>
          </cell>
          <cell r="M32">
            <v>154920000000</v>
          </cell>
          <cell r="N32">
            <v>12798400000</v>
          </cell>
          <cell r="O32">
            <v>12798400000</v>
          </cell>
          <cell r="P32">
            <v>0</v>
          </cell>
          <cell r="Q32">
            <v>0</v>
          </cell>
        </row>
        <row r="33">
          <cell r="A33" t="str">
            <v>620-1501-1-11</v>
          </cell>
          <cell r="B33" t="str">
            <v>620</v>
          </cell>
          <cell r="C33" t="str">
            <v>1501</v>
          </cell>
          <cell r="D33" t="str">
            <v>1</v>
          </cell>
          <cell r="G33" t="str">
            <v>11</v>
          </cell>
          <cell r="H33" t="str">
            <v>C</v>
          </cell>
          <cell r="I33" t="str">
            <v>IMPLANTACION FONDO DE SOLIDARIDAD PENSIONAL SUBCUENTA DE SUBSISTENCIA.</v>
          </cell>
          <cell r="J33">
            <v>155644729015</v>
          </cell>
          <cell r="K33">
            <v>0</v>
          </cell>
          <cell r="L33">
            <v>0</v>
          </cell>
          <cell r="M33">
            <v>155644729015</v>
          </cell>
          <cell r="N33">
            <v>125872167666</v>
          </cell>
          <cell r="O33">
            <v>125872167666</v>
          </cell>
          <cell r="P33">
            <v>0</v>
          </cell>
          <cell r="Q33">
            <v>0</v>
          </cell>
        </row>
        <row r="34">
          <cell r="A34" t="str">
            <v>620-1501-1-16</v>
          </cell>
          <cell r="B34" t="str">
            <v>620</v>
          </cell>
          <cell r="C34" t="str">
            <v>1501</v>
          </cell>
          <cell r="D34" t="str">
            <v>1</v>
          </cell>
          <cell r="G34" t="str">
            <v>16</v>
          </cell>
          <cell r="H34" t="str">
            <v>S</v>
          </cell>
          <cell r="I34" t="str">
            <v>IMPLANTACION FONDO DE SOLIDARIDAD PENSIONAL SUBCUENTA DE SUBSISTENCIA.</v>
          </cell>
          <cell r="J34">
            <v>424099794985</v>
          </cell>
          <cell r="K34">
            <v>0</v>
          </cell>
          <cell r="L34">
            <v>0</v>
          </cell>
          <cell r="M34">
            <v>424099794985</v>
          </cell>
          <cell r="N34">
            <v>32598400000</v>
          </cell>
          <cell r="O34">
            <v>32598400000</v>
          </cell>
          <cell r="P34">
            <v>0</v>
          </cell>
          <cell r="Q34">
            <v>0</v>
          </cell>
        </row>
        <row r="35">
          <cell r="A35" t="str">
            <v>630-304-20-14</v>
          </cell>
          <cell r="B35" t="str">
            <v>630</v>
          </cell>
          <cell r="C35" t="str">
            <v>304</v>
          </cell>
          <cell r="D35" t="str">
            <v>20</v>
          </cell>
          <cell r="G35" t="str">
            <v>14</v>
          </cell>
          <cell r="H35" t="str">
            <v>C</v>
          </cell>
          <cell r="I35" t="str">
            <v>MEJORAMIENTO FORTALECIMIENTO Y AJUSTE EN LA GESTION DE LAS INSTITUCIONES DE LA RED PUBLICA HOSPITALARIA DEL PAIS.-[PREVIO CONCEPTO DNP]</v>
          </cell>
          <cell r="J35">
            <v>9000000000</v>
          </cell>
          <cell r="K35">
            <v>0</v>
          </cell>
          <cell r="L35">
            <v>0</v>
          </cell>
          <cell r="M35">
            <v>9000000000</v>
          </cell>
          <cell r="N35">
            <v>0</v>
          </cell>
          <cell r="O35">
            <v>0</v>
          </cell>
          <cell r="P35">
            <v>0</v>
          </cell>
          <cell r="Q35">
            <v>0</v>
          </cell>
        </row>
        <row r="36">
          <cell r="A36" t="str">
            <v>630-304-20-16</v>
          </cell>
          <cell r="B36" t="str">
            <v>630</v>
          </cell>
          <cell r="C36" t="str">
            <v>304</v>
          </cell>
          <cell r="D36" t="str">
            <v>20</v>
          </cell>
          <cell r="G36" t="str">
            <v>16</v>
          </cell>
          <cell r="H36" t="str">
            <v>S</v>
          </cell>
          <cell r="I36" t="str">
            <v>MEJORAMIENTO FORTALECIMIENTO Y AJUSTE EN LA GESTION DE LAS INSTITUCIONES DE LA RED PUBLICA HOSPITALARIA DEL PAIS.-[PREVIO CONCEPTO DNP]</v>
          </cell>
          <cell r="J36">
            <v>15000000000</v>
          </cell>
          <cell r="K36">
            <v>0</v>
          </cell>
          <cell r="L36">
            <v>0</v>
          </cell>
          <cell r="M36">
            <v>15000000000</v>
          </cell>
          <cell r="N36">
            <v>0</v>
          </cell>
          <cell r="O36">
            <v>0</v>
          </cell>
          <cell r="P36">
            <v>0</v>
          </cell>
          <cell r="Q36">
            <v>0</v>
          </cell>
        </row>
        <row r="37">
          <cell r="A37" t="str">
            <v>630-304-24-16</v>
          </cell>
          <cell r="B37" t="str">
            <v>630</v>
          </cell>
          <cell r="C37" t="str">
            <v>304</v>
          </cell>
          <cell r="D37" t="str">
            <v>24</v>
          </cell>
          <cell r="G37" t="str">
            <v>16</v>
          </cell>
          <cell r="H37" t="str">
            <v>S</v>
          </cell>
          <cell r="I37" t="str">
            <v>AMPLIACION RENOVACION DE LA AFILIACION DE REGIMEN SUBSIDIADO-SUBCUENTA DE SOLIDARIDAD FOSYGA-ATENCION A LA POBLACION DESPLAZADA-APD A NIVEL NACIONAL</v>
          </cell>
          <cell r="J37">
            <v>130582400000</v>
          </cell>
          <cell r="K37">
            <v>0</v>
          </cell>
          <cell r="L37">
            <v>0</v>
          </cell>
          <cell r="M37">
            <v>130582400000</v>
          </cell>
          <cell r="N37">
            <v>0</v>
          </cell>
          <cell r="O37">
            <v>0</v>
          </cell>
          <cell r="P37">
            <v>0</v>
          </cell>
          <cell r="Q37">
            <v>0</v>
          </cell>
        </row>
        <row r="38">
          <cell r="A38" t="str">
            <v>630-304-25-16</v>
          </cell>
          <cell r="B38" t="str">
            <v>630</v>
          </cell>
          <cell r="C38" t="str">
            <v>304</v>
          </cell>
          <cell r="D38" t="str">
            <v>25</v>
          </cell>
          <cell r="G38" t="str">
            <v>16</v>
          </cell>
          <cell r="H38" t="str">
            <v>S</v>
          </cell>
          <cell r="I38" t="str">
            <v>IMPLANTACION DE PROYECTOS PARA LA ATENCION PRIORITARIA EN SALUD A NIVEL NACIONAL</v>
          </cell>
          <cell r="J38">
            <v>315000000000</v>
          </cell>
          <cell r="K38">
            <v>0</v>
          </cell>
          <cell r="L38">
            <v>0</v>
          </cell>
          <cell r="M38">
            <v>315000000000</v>
          </cell>
          <cell r="N38">
            <v>0</v>
          </cell>
          <cell r="O38">
            <v>0</v>
          </cell>
          <cell r="P38">
            <v>0</v>
          </cell>
          <cell r="Q38">
            <v>0</v>
          </cell>
        </row>
        <row r="39">
          <cell r="A39" t="str">
            <v>630-304-26-16</v>
          </cell>
          <cell r="B39" t="str">
            <v>630</v>
          </cell>
          <cell r="C39" t="str">
            <v>304</v>
          </cell>
          <cell r="D39" t="str">
            <v>26</v>
          </cell>
          <cell r="G39" t="str">
            <v>16</v>
          </cell>
          <cell r="H39" t="str">
            <v>S</v>
          </cell>
          <cell r="I39" t="str">
            <v>IMPLEMENTACION PAGO ENFERMEDADES DE ALTO COSTO  NACIONAL</v>
          </cell>
          <cell r="J39">
            <v>30000000000</v>
          </cell>
          <cell r="K39">
            <v>0</v>
          </cell>
          <cell r="L39">
            <v>0</v>
          </cell>
          <cell r="M39">
            <v>30000000000</v>
          </cell>
          <cell r="N39">
            <v>0</v>
          </cell>
          <cell r="O39">
            <v>0</v>
          </cell>
          <cell r="P39">
            <v>0</v>
          </cell>
          <cell r="Q39">
            <v>0</v>
          </cell>
        </row>
        <row r="40">
          <cell r="A40" t="str">
            <v>630-304-506-16</v>
          </cell>
          <cell r="B40" t="str">
            <v>630</v>
          </cell>
          <cell r="C40" t="str">
            <v>304</v>
          </cell>
          <cell r="D40" t="str">
            <v>506</v>
          </cell>
          <cell r="G40" t="str">
            <v>16</v>
          </cell>
          <cell r="H40" t="str">
            <v>S</v>
          </cell>
          <cell r="I40" t="str">
            <v>AMPLIACION DEL POS SUBSIDIADO PARA MENORES DE 12 ANOS REGION NACIONAL</v>
          </cell>
          <cell r="J40">
            <v>180000000000</v>
          </cell>
          <cell r="K40">
            <v>0</v>
          </cell>
          <cell r="L40">
            <v>0</v>
          </cell>
          <cell r="M40">
            <v>180000000000</v>
          </cell>
          <cell r="N40">
            <v>0</v>
          </cell>
          <cell r="O40">
            <v>0</v>
          </cell>
          <cell r="P40">
            <v>0</v>
          </cell>
          <cell r="Q40">
            <v>0</v>
          </cell>
        </row>
        <row r="41">
          <cell r="A41" t="str">
            <v>630-304-5-16</v>
          </cell>
          <cell r="B41" t="str">
            <v>630</v>
          </cell>
          <cell r="C41" t="str">
            <v>304</v>
          </cell>
          <cell r="D41" t="str">
            <v>5</v>
          </cell>
          <cell r="G41" t="str">
            <v>16</v>
          </cell>
          <cell r="H41" t="str">
            <v>S</v>
          </cell>
          <cell r="I41" t="str">
            <v>MEJORAMIENTO DE LA RED DE URGENCIAS Y ATENCION DE ENFERMEDADES CATASTROFICAS Y ACCIDENTES DE TRANSITO- SUBCUENTA ECAT FOSYGA</v>
          </cell>
          <cell r="J41">
            <v>252000000000</v>
          </cell>
          <cell r="K41">
            <v>0</v>
          </cell>
          <cell r="L41">
            <v>0</v>
          </cell>
          <cell r="M41">
            <v>252000000000</v>
          </cell>
          <cell r="N41">
            <v>603168532.30999994</v>
          </cell>
          <cell r="O41">
            <v>2990612.31</v>
          </cell>
          <cell r="P41">
            <v>0</v>
          </cell>
          <cell r="Q41">
            <v>0</v>
          </cell>
        </row>
        <row r="42">
          <cell r="A42" t="str">
            <v>630-304-6-16</v>
          </cell>
          <cell r="B42" t="str">
            <v>630</v>
          </cell>
          <cell r="C42" t="str">
            <v>304</v>
          </cell>
          <cell r="D42" t="str">
            <v>6</v>
          </cell>
          <cell r="G42" t="str">
            <v>16</v>
          </cell>
          <cell r="H42" t="str">
            <v>S</v>
          </cell>
          <cell r="I42" t="str">
            <v>PREVENCION Y PROMOCION DE LA SALUD - SUBCUENTA DE PROMOCION FOSYGA</v>
          </cell>
          <cell r="J42">
            <v>1300000000</v>
          </cell>
          <cell r="K42">
            <v>0</v>
          </cell>
          <cell r="L42">
            <v>0</v>
          </cell>
          <cell r="M42">
            <v>1300000000</v>
          </cell>
          <cell r="N42">
            <v>0</v>
          </cell>
          <cell r="O42">
            <v>0</v>
          </cell>
          <cell r="P42">
            <v>0</v>
          </cell>
          <cell r="Q42">
            <v>0</v>
          </cell>
        </row>
        <row r="43">
          <cell r="A43" t="str">
            <v>630-304-7-11</v>
          </cell>
          <cell r="B43" t="str">
            <v>630</v>
          </cell>
          <cell r="C43" t="str">
            <v>304</v>
          </cell>
          <cell r="D43" t="str">
            <v>7</v>
          </cell>
          <cell r="G43" t="str">
            <v>11</v>
          </cell>
          <cell r="H43" t="str">
            <v>C</v>
          </cell>
          <cell r="I43" t="str">
            <v>AMPLIACION RENOVACION DE LA AFILIACION DEL REGIMEN SUBSIDIADO- SUBCUENTA DE SOLIDARIDAD FOSYGA</v>
          </cell>
          <cell r="J43">
            <v>527848515160</v>
          </cell>
          <cell r="K43">
            <v>0</v>
          </cell>
          <cell r="L43">
            <v>0</v>
          </cell>
          <cell r="M43">
            <v>527848515160</v>
          </cell>
          <cell r="N43">
            <v>0</v>
          </cell>
          <cell r="O43">
            <v>0</v>
          </cell>
          <cell r="P43">
            <v>0</v>
          </cell>
          <cell r="Q43">
            <v>0</v>
          </cell>
        </row>
        <row r="44">
          <cell r="A44" t="str">
            <v>630-304-7-16</v>
          </cell>
          <cell r="B44" t="str">
            <v>630</v>
          </cell>
          <cell r="C44" t="str">
            <v>304</v>
          </cell>
          <cell r="D44" t="str">
            <v>7</v>
          </cell>
          <cell r="G44" t="str">
            <v>16</v>
          </cell>
          <cell r="H44" t="str">
            <v>S</v>
          </cell>
          <cell r="I44" t="str">
            <v>AMPLIACION RENOVACION DE LA AFILIACION DEL REGIMEN SUBSIDIADO- SUBCUENTA DE SOLIDARIDAD FOSYGA</v>
          </cell>
          <cell r="J44">
            <v>52764053614</v>
          </cell>
          <cell r="K44">
            <v>0</v>
          </cell>
          <cell r="L44">
            <v>0</v>
          </cell>
          <cell r="M44">
            <v>52764053614</v>
          </cell>
          <cell r="N44">
            <v>0</v>
          </cell>
          <cell r="O44">
            <v>0</v>
          </cell>
          <cell r="P44">
            <v>0</v>
          </cell>
          <cell r="Q44">
            <v>0</v>
          </cell>
        </row>
      </sheetData>
      <sheetData sheetId="7">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1300505825.3199999</v>
          </cell>
          <cell r="Q2">
            <v>1300505825.3199999</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0</v>
          </cell>
          <cell r="O6">
            <v>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0</v>
          </cell>
          <cell r="O7">
            <v>197692225</v>
          </cell>
          <cell r="P7">
            <v>0</v>
          </cell>
          <cell r="Q7">
            <v>0</v>
          </cell>
        </row>
        <row r="8">
          <cell r="A8" t="str">
            <v>310-1300-18-18</v>
          </cell>
          <cell r="B8" t="str">
            <v>310</v>
          </cell>
          <cell r="C8" t="str">
            <v>1300</v>
          </cell>
          <cell r="D8" t="str">
            <v>18</v>
          </cell>
          <cell r="G8" t="str">
            <v>18</v>
          </cell>
          <cell r="H8" t="str">
            <v>C</v>
          </cell>
          <cell r="I8" t="str">
            <v>ASISTENCIA TECNICA PARA MODERNIZAR Y OPTIMIZAR EL SISTEMA DE INSPECCION VIGILANCIA Y CONTROL CON DIVULGACION DE LA NORMATIVIDAD LABORAL ORIENTADA A LA CLASE EMPRESARIAL Y TRABAJADORA DEL SECTOR FORMAL</v>
          </cell>
          <cell r="J8">
            <v>300000000</v>
          </cell>
          <cell r="K8">
            <v>0</v>
          </cell>
          <cell r="L8">
            <v>0</v>
          </cell>
          <cell r="M8">
            <v>300000000</v>
          </cell>
          <cell r="N8">
            <v>-220000000</v>
          </cell>
          <cell r="O8">
            <v>0</v>
          </cell>
          <cell r="P8">
            <v>0</v>
          </cell>
          <cell r="Q8">
            <v>0</v>
          </cell>
        </row>
        <row r="9">
          <cell r="A9" t="str">
            <v>310-1300-20-11</v>
          </cell>
          <cell r="B9" t="str">
            <v>310</v>
          </cell>
          <cell r="C9" t="str">
            <v>1300</v>
          </cell>
          <cell r="D9" t="str">
            <v>20</v>
          </cell>
          <cell r="G9" t="str">
            <v>11</v>
          </cell>
          <cell r="H9" t="str">
            <v>C</v>
          </cell>
          <cell r="I9" t="str">
            <v>ASISTENCIA TECNICA PARA LA CONFORMACION Y PUESTA EN MARCHA DE OBSERVATORIOS DE EMPLEO A NIVEL NACIONAL.</v>
          </cell>
          <cell r="J9">
            <v>500000000</v>
          </cell>
          <cell r="K9">
            <v>0</v>
          </cell>
          <cell r="L9">
            <v>0</v>
          </cell>
          <cell r="M9">
            <v>500000000</v>
          </cell>
          <cell r="N9">
            <v>0</v>
          </cell>
          <cell r="O9">
            <v>1919300</v>
          </cell>
          <cell r="P9">
            <v>5565719</v>
          </cell>
          <cell r="Q9">
            <v>2742562</v>
          </cell>
        </row>
        <row r="10">
          <cell r="A10" t="str">
            <v>310-1300-22-11</v>
          </cell>
          <cell r="B10" t="str">
            <v>310</v>
          </cell>
          <cell r="C10" t="str">
            <v>1300</v>
          </cell>
          <cell r="D10" t="str">
            <v>22</v>
          </cell>
          <cell r="G10" t="str">
            <v>11</v>
          </cell>
          <cell r="H10" t="str">
            <v>C</v>
          </cell>
          <cell r="I10" t="str">
            <v>FORMULACION , PROMOCION DEL DIALOGO SOCIAL Y LA CONCERTACION EN COLOMBIA</v>
          </cell>
          <cell r="J10">
            <v>800000000</v>
          </cell>
          <cell r="K10">
            <v>0</v>
          </cell>
          <cell r="L10">
            <v>0</v>
          </cell>
          <cell r="M10">
            <v>800000000</v>
          </cell>
          <cell r="N10">
            <v>0</v>
          </cell>
          <cell r="O10">
            <v>4817319</v>
          </cell>
          <cell r="P10">
            <v>7999327</v>
          </cell>
          <cell r="Q10">
            <v>7293447</v>
          </cell>
        </row>
        <row r="11">
          <cell r="A11" t="str">
            <v>310-300-104-11</v>
          </cell>
          <cell r="B11" t="str">
            <v>310</v>
          </cell>
          <cell r="C11" t="str">
            <v>300</v>
          </cell>
          <cell r="D11" t="str">
            <v>104</v>
          </cell>
          <cell r="G11" t="str">
            <v>11</v>
          </cell>
          <cell r="H11" t="str">
            <v>C</v>
          </cell>
          <cell r="I11" t="str">
            <v>CAPACITACION DEL RECURSO HUMANO DEL SECTOR SALUD, BECAS CREDITO.</v>
          </cell>
          <cell r="J11">
            <v>11000000000</v>
          </cell>
          <cell r="K11">
            <v>0</v>
          </cell>
          <cell r="L11">
            <v>0</v>
          </cell>
          <cell r="M11">
            <v>11000000000</v>
          </cell>
          <cell r="N11">
            <v>0</v>
          </cell>
          <cell r="O11">
            <v>0</v>
          </cell>
          <cell r="P11">
            <v>0</v>
          </cell>
          <cell r="Q11">
            <v>0</v>
          </cell>
        </row>
        <row r="12">
          <cell r="A12" t="str">
            <v>310-300-106-11</v>
          </cell>
          <cell r="B12" t="str">
            <v>310</v>
          </cell>
          <cell r="C12" t="str">
            <v>300</v>
          </cell>
          <cell r="D12" t="str">
            <v>106</v>
          </cell>
          <cell r="G12" t="str">
            <v>11</v>
          </cell>
          <cell r="H12" t="str">
            <v>C</v>
          </cell>
          <cell r="I12" t="str">
            <v>ASISTENCIA TECNICA, CAPACITACION E IMPLEMENTACION DEL SISTEMA GENERAL DE SEGURIDAD SOCIAL EN SALUD.</v>
          </cell>
          <cell r="J12">
            <v>300000000</v>
          </cell>
          <cell r="K12">
            <v>0</v>
          </cell>
          <cell r="L12">
            <v>0</v>
          </cell>
          <cell r="M12">
            <v>300000000</v>
          </cell>
          <cell r="N12">
            <v>28600000</v>
          </cell>
          <cell r="O12">
            <v>59927490</v>
          </cell>
          <cell r="P12">
            <v>15962243.5</v>
          </cell>
          <cell r="Q12">
            <v>12009035.5</v>
          </cell>
        </row>
        <row r="13">
          <cell r="A13" t="str">
            <v>310-300-107-11</v>
          </cell>
          <cell r="B13" t="str">
            <v>310</v>
          </cell>
          <cell r="C13" t="str">
            <v>300</v>
          </cell>
          <cell r="D13" t="str">
            <v>107</v>
          </cell>
          <cell r="G13" t="str">
            <v>11</v>
          </cell>
          <cell r="H13" t="str">
            <v>C</v>
          </cell>
          <cell r="I13" t="str">
            <v>ASISTENCIA Y PROMOCION SOCIAL POR LA INCLUSION Y LA EQUIDAD NACIONAL-[PREVIO CONCEPTO DNP]</v>
          </cell>
          <cell r="J13">
            <v>7500000000</v>
          </cell>
          <cell r="K13">
            <v>0</v>
          </cell>
          <cell r="L13">
            <v>0</v>
          </cell>
          <cell r="M13">
            <v>7500000000</v>
          </cell>
          <cell r="N13">
            <v>0</v>
          </cell>
          <cell r="O13">
            <v>0</v>
          </cell>
          <cell r="P13">
            <v>213754251.30000001</v>
          </cell>
          <cell r="Q13">
            <v>126254251.3</v>
          </cell>
        </row>
        <row r="14">
          <cell r="A14" t="str">
            <v>310-704-1-11</v>
          </cell>
          <cell r="B14" t="str">
            <v>310</v>
          </cell>
          <cell r="C14" t="str">
            <v>704</v>
          </cell>
          <cell r="D14" t="str">
            <v>1</v>
          </cell>
          <cell r="G14" t="str">
            <v>11</v>
          </cell>
          <cell r="H14" t="str">
            <v>C</v>
          </cell>
          <cell r="I14" t="str">
            <v>DISENO , IMPLEMENTACION Y SEGUIMIENTO DEL PLAN NACIONAL DE FORMACION DE RECURSOS HUMANOS EN EL MARCO DEL SISTEMA DE LA PROTECCION SOCIAL. A NIVEL NACIONAL</v>
          </cell>
          <cell r="J14">
            <v>700000000</v>
          </cell>
          <cell r="K14">
            <v>0</v>
          </cell>
          <cell r="L14">
            <v>0</v>
          </cell>
          <cell r="M14">
            <v>700000000</v>
          </cell>
          <cell r="N14">
            <v>0</v>
          </cell>
          <cell r="O14">
            <v>0</v>
          </cell>
          <cell r="P14">
            <v>0</v>
          </cell>
          <cell r="Q14">
            <v>0</v>
          </cell>
        </row>
        <row r="15">
          <cell r="A15" t="str">
            <v>320-300-2-16</v>
          </cell>
          <cell r="B15" t="str">
            <v>320</v>
          </cell>
          <cell r="C15" t="str">
            <v>300</v>
          </cell>
          <cell r="D15" t="str">
            <v>2</v>
          </cell>
          <cell r="G15" t="str">
            <v>16</v>
          </cell>
          <cell r="H15" t="str">
            <v>S</v>
          </cell>
          <cell r="I15" t="str">
            <v>ASISTENCIA Y PREVENCION EN EMERGENCIAS Y DESASTRES.</v>
          </cell>
          <cell r="J15">
            <v>1000000000</v>
          </cell>
          <cell r="K15">
            <v>0</v>
          </cell>
          <cell r="L15">
            <v>0</v>
          </cell>
          <cell r="M15">
            <v>1000000000</v>
          </cell>
          <cell r="N15">
            <v>-320000000</v>
          </cell>
          <cell r="O15">
            <v>843194</v>
          </cell>
          <cell r="P15">
            <v>843194</v>
          </cell>
          <cell r="Q15">
            <v>843194</v>
          </cell>
        </row>
        <row r="16">
          <cell r="A16" t="str">
            <v>320-300-5-16</v>
          </cell>
          <cell r="B16" t="str">
            <v>320</v>
          </cell>
          <cell r="C16" t="str">
            <v>300</v>
          </cell>
          <cell r="D16" t="str">
            <v>5</v>
          </cell>
          <cell r="G16" t="str">
            <v>16</v>
          </cell>
          <cell r="H16" t="str">
            <v>S</v>
          </cell>
          <cell r="I16" t="str">
            <v>IMPLANTACION DE PROYECTOS PARA POBLACION EN CONDICIONES ESPECIALES(SALUD MENTAL, DISCAPACITADOS Y DESPLAZADOS), NACIONAL.-[DISTRIBUCION PREVIO CONCEPTO DNP]</v>
          </cell>
          <cell r="J16">
            <v>2900000000</v>
          </cell>
          <cell r="K16">
            <v>0</v>
          </cell>
          <cell r="L16">
            <v>0</v>
          </cell>
          <cell r="M16">
            <v>2900000000</v>
          </cell>
          <cell r="N16">
            <v>0</v>
          </cell>
          <cell r="O16">
            <v>0</v>
          </cell>
          <cell r="P16">
            <v>0</v>
          </cell>
          <cell r="Q16">
            <v>0</v>
          </cell>
        </row>
        <row r="17">
          <cell r="A17" t="str">
            <v>320-300-6-16</v>
          </cell>
          <cell r="B17" t="str">
            <v>320</v>
          </cell>
          <cell r="C17" t="str">
            <v>300</v>
          </cell>
          <cell r="D17" t="str">
            <v>6</v>
          </cell>
          <cell r="G17" t="str">
            <v>16</v>
          </cell>
          <cell r="H17" t="str">
            <v>S</v>
          </cell>
          <cell r="I17" t="str">
            <v>IMPLANTACION DE PROYECTOS PARA POBLACION EN CONDICIONES ESPECIALESA NIVEL NACIONAL-ATENCION A LA POBLACION DESPLAZADA -APD.</v>
          </cell>
          <cell r="J17">
            <v>3977551723</v>
          </cell>
          <cell r="K17">
            <v>0</v>
          </cell>
          <cell r="L17">
            <v>0</v>
          </cell>
          <cell r="M17">
            <v>3977551723</v>
          </cell>
          <cell r="N17">
            <v>0</v>
          </cell>
          <cell r="O17">
            <v>0</v>
          </cell>
          <cell r="P17">
            <v>0</v>
          </cell>
          <cell r="Q17">
            <v>0</v>
          </cell>
        </row>
        <row r="18">
          <cell r="A18" t="str">
            <v>320-301-5-16</v>
          </cell>
          <cell r="B18" t="str">
            <v>320</v>
          </cell>
          <cell r="C18" t="str">
            <v>301</v>
          </cell>
          <cell r="D18" t="str">
            <v>5</v>
          </cell>
          <cell r="G18" t="str">
            <v>16</v>
          </cell>
          <cell r="H18" t="str">
            <v>S</v>
          </cell>
          <cell r="I18" t="str">
            <v>PROTECCION DE LA SALUD PUBLICA EN EL AMBITO NACIONAL.</v>
          </cell>
          <cell r="J18">
            <v>126182515000</v>
          </cell>
          <cell r="K18">
            <v>0</v>
          </cell>
          <cell r="L18">
            <v>0</v>
          </cell>
          <cell r="M18">
            <v>126182515000</v>
          </cell>
          <cell r="N18">
            <v>952543000</v>
          </cell>
          <cell r="O18">
            <v>959323888</v>
          </cell>
          <cell r="P18">
            <v>12262032428.6</v>
          </cell>
          <cell r="Q18">
            <v>12260808792.1</v>
          </cell>
        </row>
        <row r="19">
          <cell r="A19" t="str">
            <v>320-301-7-14</v>
          </cell>
          <cell r="B19" t="str">
            <v>320</v>
          </cell>
          <cell r="C19" t="str">
            <v>301</v>
          </cell>
          <cell r="D19" t="str">
            <v>7</v>
          </cell>
          <cell r="G19" t="str">
            <v>14</v>
          </cell>
          <cell r="H19" t="str">
            <v>S</v>
          </cell>
          <cell r="I19" t="str">
            <v>PROYECTO PROGRAMA AMPLIADO DE INMUNIZACIONES - PAI-NACIONAL REGION NACIONAL</v>
          </cell>
          <cell r="J19">
            <v>11224005337</v>
          </cell>
          <cell r="K19">
            <v>0</v>
          </cell>
          <cell r="L19">
            <v>0</v>
          </cell>
          <cell r="M19">
            <v>11224005337</v>
          </cell>
          <cell r="N19">
            <v>0</v>
          </cell>
          <cell r="O19">
            <v>0</v>
          </cell>
          <cell r="P19">
            <v>0</v>
          </cell>
          <cell r="Q19">
            <v>0</v>
          </cell>
        </row>
        <row r="20">
          <cell r="A20" t="str">
            <v>320-301-7-16</v>
          </cell>
          <cell r="B20" t="str">
            <v>320</v>
          </cell>
          <cell r="C20" t="str">
            <v>301</v>
          </cell>
          <cell r="D20" t="str">
            <v>7</v>
          </cell>
          <cell r="G20" t="str">
            <v>16</v>
          </cell>
          <cell r="H20" t="str">
            <v>S</v>
          </cell>
          <cell r="I20" t="str">
            <v>PROYECTO PROGRAMA AMPLIADO DE INMUNIZACIONES - PAI-NACIONAL REGION NACIONAL</v>
          </cell>
          <cell r="J20">
            <v>104143479663</v>
          </cell>
          <cell r="K20">
            <v>0</v>
          </cell>
          <cell r="L20">
            <v>0</v>
          </cell>
          <cell r="M20">
            <v>104143479663</v>
          </cell>
          <cell r="N20">
            <v>2796066937</v>
          </cell>
          <cell r="O20">
            <v>8856599</v>
          </cell>
          <cell r="P20">
            <v>64084441</v>
          </cell>
          <cell r="Q20">
            <v>64084441</v>
          </cell>
        </row>
        <row r="21">
          <cell r="A21" t="str">
            <v>410-300-3-11</v>
          </cell>
          <cell r="B21" t="str">
            <v>410</v>
          </cell>
          <cell r="C21" t="str">
            <v>300</v>
          </cell>
          <cell r="D21" t="str">
            <v>3</v>
          </cell>
          <cell r="G21" t="str">
            <v>11</v>
          </cell>
          <cell r="H21" t="str">
            <v>C</v>
          </cell>
          <cell r="I21" t="str">
            <v>IMPLANTACION DEL PLAN DE ESTUDIOS E INVESTIGACIONES DE LA PROTECCION SOCIAL NACIONAL</v>
          </cell>
          <cell r="J21">
            <v>1100000000</v>
          </cell>
          <cell r="K21">
            <v>0</v>
          </cell>
          <cell r="L21">
            <v>0</v>
          </cell>
          <cell r="M21">
            <v>1100000000</v>
          </cell>
          <cell r="N21">
            <v>0</v>
          </cell>
          <cell r="O21">
            <v>0</v>
          </cell>
          <cell r="P21">
            <v>55339228</v>
          </cell>
          <cell r="Q21">
            <v>55339228</v>
          </cell>
        </row>
        <row r="22">
          <cell r="A22" t="str">
            <v>410-300-4-11</v>
          </cell>
          <cell r="B22" t="str">
            <v>410</v>
          </cell>
          <cell r="C22" t="str">
            <v>300</v>
          </cell>
          <cell r="D22" t="str">
            <v>4</v>
          </cell>
          <cell r="G22" t="str">
            <v>11</v>
          </cell>
          <cell r="H22" t="str">
            <v>C</v>
          </cell>
          <cell r="I22" t="str">
            <v>ACTUALIZACION DEL REGISTRO PARA LA LOCALIZACION Y CARACTERIZACION DE LA POBLACION EN SITUACION DE DISCAPACIDAD REGION NACIONAL-[PREVIO CONCEPTO DNP]</v>
          </cell>
          <cell r="J22">
            <v>900000000</v>
          </cell>
          <cell r="K22">
            <v>0</v>
          </cell>
          <cell r="L22">
            <v>0</v>
          </cell>
          <cell r="M22">
            <v>900000000</v>
          </cell>
          <cell r="N22">
            <v>0</v>
          </cell>
          <cell r="O22">
            <v>0</v>
          </cell>
          <cell r="P22">
            <v>0</v>
          </cell>
          <cell r="Q22">
            <v>0</v>
          </cell>
        </row>
        <row r="23">
          <cell r="A23" t="str">
            <v>410-303-1-16</v>
          </cell>
          <cell r="B23" t="str">
            <v>410</v>
          </cell>
          <cell r="C23" t="str">
            <v>303</v>
          </cell>
          <cell r="D23" t="str">
            <v>1</v>
          </cell>
          <cell r="G23" t="str">
            <v>16</v>
          </cell>
          <cell r="H23" t="str">
            <v>S</v>
          </cell>
          <cell r="I23" t="str">
            <v>ESTUDIO Y ELABORACION DE PROGRAMA DE VULNERABILIDAD SISMICA ESTRUCTURAL EN INSTITUCIONES HOSPITALARIAS A NIVEL NACIONAL</v>
          </cell>
          <cell r="J23">
            <v>12600000000</v>
          </cell>
          <cell r="K23">
            <v>0</v>
          </cell>
          <cell r="L23">
            <v>0</v>
          </cell>
          <cell r="M23">
            <v>12600000000</v>
          </cell>
          <cell r="N23">
            <v>0</v>
          </cell>
          <cell r="O23">
            <v>0</v>
          </cell>
          <cell r="P23">
            <v>0</v>
          </cell>
          <cell r="Q23">
            <v>0</v>
          </cell>
        </row>
        <row r="24">
          <cell r="A24" t="str">
            <v>430-300-1-11</v>
          </cell>
          <cell r="B24" t="str">
            <v>430</v>
          </cell>
          <cell r="C24" t="str">
            <v>300</v>
          </cell>
          <cell r="D24" t="str">
            <v>1</v>
          </cell>
          <cell r="G24" t="str">
            <v>11</v>
          </cell>
          <cell r="H24" t="str">
            <v>C</v>
          </cell>
          <cell r="I24" t="str">
            <v>MANTENIMIENTO DEL SISTEMA INTEGRAL DE INFORMACION EN SALUD</v>
          </cell>
          <cell r="J24">
            <v>6500000000</v>
          </cell>
          <cell r="K24">
            <v>0</v>
          </cell>
          <cell r="L24">
            <v>0</v>
          </cell>
          <cell r="M24">
            <v>6500000000</v>
          </cell>
          <cell r="N24">
            <v>150000000</v>
          </cell>
          <cell r="O24">
            <v>484175</v>
          </cell>
          <cell r="P24">
            <v>197301040.5</v>
          </cell>
          <cell r="Q24">
            <v>188261865.5</v>
          </cell>
        </row>
        <row r="25">
          <cell r="A25" t="str">
            <v>430-300-3-11</v>
          </cell>
          <cell r="B25" t="str">
            <v>430</v>
          </cell>
          <cell r="C25" t="str">
            <v>300</v>
          </cell>
          <cell r="D25" t="str">
            <v>3</v>
          </cell>
          <cell r="G25" t="str">
            <v>11</v>
          </cell>
          <cell r="H25" t="str">
            <v>C</v>
          </cell>
          <cell r="I25" t="str">
            <v>IMPLEMENTACION DESARROLLO Y SOSTENIMIENTO SISTEMA DE GESTION DE CALIDAD REGION NACIONAL</v>
          </cell>
          <cell r="J25">
            <v>500000000</v>
          </cell>
          <cell r="K25">
            <v>0</v>
          </cell>
          <cell r="L25">
            <v>0</v>
          </cell>
          <cell r="M25">
            <v>500000000</v>
          </cell>
          <cell r="N25">
            <v>98000000</v>
          </cell>
          <cell r="O25">
            <v>35967738</v>
          </cell>
          <cell r="P25">
            <v>8299527</v>
          </cell>
          <cell r="Q25">
            <v>8299527</v>
          </cell>
        </row>
        <row r="26">
          <cell r="A26" t="str">
            <v>510-1300-1-11</v>
          </cell>
          <cell r="B26" t="str">
            <v>510</v>
          </cell>
          <cell r="C26" t="str">
            <v>1300</v>
          </cell>
          <cell r="D26" t="str">
            <v>1</v>
          </cell>
          <cell r="G26" t="str">
            <v>11</v>
          </cell>
          <cell r="H26" t="str">
            <v>C</v>
          </cell>
          <cell r="I26" t="str">
            <v>ASISTENCIA TECNICA Y CARACTERIZACION DE LOS MERCADOS DE TRABAJO</v>
          </cell>
          <cell r="J26">
            <v>260000000</v>
          </cell>
          <cell r="K26">
            <v>0</v>
          </cell>
          <cell r="L26">
            <v>0</v>
          </cell>
          <cell r="M26">
            <v>260000000</v>
          </cell>
          <cell r="N26">
            <v>0</v>
          </cell>
          <cell r="O26">
            <v>0</v>
          </cell>
          <cell r="P26">
            <v>0</v>
          </cell>
          <cell r="Q26">
            <v>0</v>
          </cell>
        </row>
        <row r="27">
          <cell r="A27" t="str">
            <v>510-300-8-11</v>
          </cell>
          <cell r="B27" t="str">
            <v>510</v>
          </cell>
          <cell r="C27" t="str">
            <v>300</v>
          </cell>
          <cell r="D27" t="str">
            <v>8</v>
          </cell>
          <cell r="G27" t="str">
            <v>11</v>
          </cell>
          <cell r="H27" t="str">
            <v>C</v>
          </cell>
          <cell r="I27" t="str">
            <v>CAPACITACION Y FORMACION DEL RECURSO HUMANO DEL MINISTERIO DE LA PROTECCION SOCIAL A NIVEL NACIONAL</v>
          </cell>
          <cell r="J27">
            <v>150000000</v>
          </cell>
          <cell r="K27">
            <v>0</v>
          </cell>
          <cell r="L27">
            <v>0</v>
          </cell>
          <cell r="M27">
            <v>150000000</v>
          </cell>
          <cell r="N27">
            <v>0</v>
          </cell>
          <cell r="O27">
            <v>0</v>
          </cell>
          <cell r="P27">
            <v>0</v>
          </cell>
          <cell r="Q27">
            <v>0</v>
          </cell>
        </row>
        <row r="28">
          <cell r="A28" t="str">
            <v>520-301-1-11</v>
          </cell>
          <cell r="B28" t="str">
            <v>520</v>
          </cell>
          <cell r="C28" t="str">
            <v>301</v>
          </cell>
          <cell r="D28" t="str">
            <v>1</v>
          </cell>
          <cell r="G28" t="str">
            <v>11</v>
          </cell>
          <cell r="H28" t="str">
            <v>C</v>
          </cell>
          <cell r="I28" t="str">
            <v>IMPLEMENTACION DEL CONTROL Y SISTEMATIZACION DE INFORMACION SOBRE MEDICAMENTOS DE CONTROL ESPECIAL EN COLOMBIA.</v>
          </cell>
          <cell r="J28">
            <v>153000000</v>
          </cell>
          <cell r="K28">
            <v>0</v>
          </cell>
          <cell r="L28">
            <v>0</v>
          </cell>
          <cell r="M28">
            <v>153000000</v>
          </cell>
          <cell r="N28">
            <v>0</v>
          </cell>
          <cell r="O28">
            <v>0</v>
          </cell>
          <cell r="P28">
            <v>0</v>
          </cell>
          <cell r="Q28">
            <v>0</v>
          </cell>
        </row>
        <row r="29">
          <cell r="A29" t="str">
            <v>530-1300-1-11</v>
          </cell>
          <cell r="B29" t="str">
            <v>530</v>
          </cell>
          <cell r="C29" t="str">
            <v>1300</v>
          </cell>
          <cell r="D29" t="str">
            <v>1</v>
          </cell>
          <cell r="G29" t="str">
            <v>11</v>
          </cell>
          <cell r="H29" t="str">
            <v>C</v>
          </cell>
          <cell r="I29" t="str">
            <v>IMPLEMENTACION DE MECANISMOS PARA MEJORAR LA CALIDAD Y EFICIENCIA EN LA PRESTACION DEL SERVICIO AL CIUDADANO</v>
          </cell>
          <cell r="J29">
            <v>270000000</v>
          </cell>
          <cell r="K29">
            <v>0</v>
          </cell>
          <cell r="L29">
            <v>0</v>
          </cell>
          <cell r="M29">
            <v>270000000</v>
          </cell>
          <cell r="N29">
            <v>0</v>
          </cell>
          <cell r="O29">
            <v>0</v>
          </cell>
          <cell r="P29">
            <v>0</v>
          </cell>
          <cell r="Q29">
            <v>0</v>
          </cell>
        </row>
        <row r="30">
          <cell r="A30" t="str">
            <v>530-300-2-11</v>
          </cell>
          <cell r="B30" t="str">
            <v>530</v>
          </cell>
          <cell r="C30" t="str">
            <v>300</v>
          </cell>
          <cell r="D30" t="str">
            <v>2</v>
          </cell>
          <cell r="G30" t="str">
            <v>11</v>
          </cell>
          <cell r="H30" t="str">
            <v>C</v>
          </cell>
          <cell r="I30" t="str">
            <v>IMPLANTACION Y DESARROLLO DEL SISTEMA OBLIGATORIO DE GARANTIA DE CALIDAD EN SALUD EN LA REPUBLICA DE COLOMBIA.</v>
          </cell>
          <cell r="J30">
            <v>300000000</v>
          </cell>
          <cell r="K30">
            <v>0</v>
          </cell>
          <cell r="L30">
            <v>0</v>
          </cell>
          <cell r="M30">
            <v>300000000</v>
          </cell>
          <cell r="N30">
            <v>0</v>
          </cell>
          <cell r="O30">
            <v>0</v>
          </cell>
          <cell r="P30">
            <v>0</v>
          </cell>
          <cell r="Q30">
            <v>0</v>
          </cell>
        </row>
        <row r="31">
          <cell r="A31" t="str">
            <v>540-1300-1-15</v>
          </cell>
          <cell r="B31" t="str">
            <v>540</v>
          </cell>
          <cell r="C31" t="str">
            <v>1300</v>
          </cell>
          <cell r="D31" t="str">
            <v>1</v>
          </cell>
          <cell r="G31" t="str">
            <v>15</v>
          </cell>
          <cell r="H31" t="str">
            <v>C</v>
          </cell>
          <cell r="I31" t="str">
            <v>IMPLEMENTACION PARA EL FORTALECIMIENTO DEL SISTEMA DE PROTECCION SOCIAL EN COLOMBIA</v>
          </cell>
          <cell r="J31">
            <v>1330000000</v>
          </cell>
          <cell r="K31">
            <v>0</v>
          </cell>
          <cell r="L31">
            <v>0</v>
          </cell>
          <cell r="M31">
            <v>1330000000</v>
          </cell>
          <cell r="N31">
            <v>0</v>
          </cell>
          <cell r="O31">
            <v>71346924</v>
          </cell>
          <cell r="P31">
            <v>0</v>
          </cell>
          <cell r="Q31">
            <v>0</v>
          </cell>
        </row>
        <row r="32">
          <cell r="A32" t="str">
            <v>620-1300-1-16</v>
          </cell>
          <cell r="B32" t="str">
            <v>620</v>
          </cell>
          <cell r="C32" t="str">
            <v>1300</v>
          </cell>
          <cell r="D32" t="str">
            <v>1</v>
          </cell>
          <cell r="G32" t="str">
            <v>16</v>
          </cell>
          <cell r="H32" t="str">
            <v>S</v>
          </cell>
          <cell r="I32" t="str">
            <v>IMPLEMENTACION FONDO DE SOLIDARIDAD PENSIONAL, SUBCUENTA DE SOLIDARIDAD.</v>
          </cell>
          <cell r="J32">
            <v>154920000000</v>
          </cell>
          <cell r="K32">
            <v>0</v>
          </cell>
          <cell r="L32">
            <v>0</v>
          </cell>
          <cell r="M32">
            <v>154920000000</v>
          </cell>
          <cell r="N32">
            <v>137851293</v>
          </cell>
          <cell r="O32">
            <v>137851293</v>
          </cell>
          <cell r="P32">
            <v>137851293</v>
          </cell>
          <cell r="Q32">
            <v>137851293</v>
          </cell>
        </row>
        <row r="33">
          <cell r="A33" t="str">
            <v>620-1501-1-11</v>
          </cell>
          <cell r="B33" t="str">
            <v>620</v>
          </cell>
          <cell r="C33" t="str">
            <v>1501</v>
          </cell>
          <cell r="D33" t="str">
            <v>1</v>
          </cell>
          <cell r="G33" t="str">
            <v>11</v>
          </cell>
          <cell r="H33" t="str">
            <v>C</v>
          </cell>
          <cell r="I33" t="str">
            <v>IMPLANTACION FONDO DE SOLIDARIDAD PENSIONAL SUBCUENTA DE SUBSISTENCIA.</v>
          </cell>
          <cell r="J33">
            <v>155644729015</v>
          </cell>
          <cell r="K33">
            <v>0</v>
          </cell>
          <cell r="L33">
            <v>0</v>
          </cell>
          <cell r="M33">
            <v>155644729015</v>
          </cell>
          <cell r="N33">
            <v>0</v>
          </cell>
          <cell r="O33">
            <v>0</v>
          </cell>
          <cell r="P33">
            <v>0</v>
          </cell>
          <cell r="Q33">
            <v>0</v>
          </cell>
        </row>
        <row r="34">
          <cell r="A34" t="str">
            <v>620-1501-1-16</v>
          </cell>
          <cell r="B34" t="str">
            <v>620</v>
          </cell>
          <cell r="C34" t="str">
            <v>1501</v>
          </cell>
          <cell r="D34" t="str">
            <v>1</v>
          </cell>
          <cell r="G34" t="str">
            <v>16</v>
          </cell>
          <cell r="H34" t="str">
            <v>S</v>
          </cell>
          <cell r="I34" t="str">
            <v>IMPLANTACION FONDO DE SOLIDARIDAD PENSIONAL SUBCUENTA DE SUBSISTENCIA.</v>
          </cell>
          <cell r="J34">
            <v>424099794985</v>
          </cell>
          <cell r="K34">
            <v>0</v>
          </cell>
          <cell r="L34">
            <v>0</v>
          </cell>
          <cell r="M34">
            <v>424099794985</v>
          </cell>
          <cell r="N34">
            <v>3971313500</v>
          </cell>
          <cell r="O34">
            <v>3971313500</v>
          </cell>
          <cell r="P34">
            <v>4666666.67</v>
          </cell>
          <cell r="Q34">
            <v>4666666.67</v>
          </cell>
        </row>
        <row r="35">
          <cell r="A35" t="str">
            <v>630-304-20-14</v>
          </cell>
          <cell r="B35" t="str">
            <v>630</v>
          </cell>
          <cell r="C35" t="str">
            <v>304</v>
          </cell>
          <cell r="D35" t="str">
            <v>20</v>
          </cell>
          <cell r="G35" t="str">
            <v>14</v>
          </cell>
          <cell r="H35" t="str">
            <v>C</v>
          </cell>
          <cell r="I35" t="str">
            <v>MEJORAMIENTO FORTALECIMIENTO Y AJUSTE EN LA GESTION DE LAS INSTITUCIONES DE LA RED PUBLICA HOSPITALARIA DEL PAIS.-[PREVIO CONCEPTO DNP]</v>
          </cell>
          <cell r="J35">
            <v>9000000000</v>
          </cell>
          <cell r="K35">
            <v>0</v>
          </cell>
          <cell r="L35">
            <v>0</v>
          </cell>
          <cell r="M35">
            <v>9000000000</v>
          </cell>
          <cell r="N35">
            <v>9000000000</v>
          </cell>
          <cell r="O35">
            <v>9000000000</v>
          </cell>
          <cell r="P35">
            <v>0</v>
          </cell>
          <cell r="Q35">
            <v>0</v>
          </cell>
        </row>
        <row r="36">
          <cell r="A36" t="str">
            <v>630-304-20-16</v>
          </cell>
          <cell r="B36" t="str">
            <v>630</v>
          </cell>
          <cell r="C36" t="str">
            <v>304</v>
          </cell>
          <cell r="D36" t="str">
            <v>20</v>
          </cell>
          <cell r="G36" t="str">
            <v>16</v>
          </cell>
          <cell r="H36" t="str">
            <v>S</v>
          </cell>
          <cell r="I36" t="str">
            <v>MEJORAMIENTO FORTALECIMIENTO Y AJUSTE EN LA GESTION DE LAS INSTITUCIONES DE LA RED PUBLICA HOSPITALARIA DEL PAIS.-[PREVIO CONCEPTO DNP]</v>
          </cell>
          <cell r="J36">
            <v>15000000000</v>
          </cell>
          <cell r="K36">
            <v>0</v>
          </cell>
          <cell r="L36">
            <v>0</v>
          </cell>
          <cell r="M36">
            <v>15000000000</v>
          </cell>
          <cell r="N36">
            <v>15000000000</v>
          </cell>
          <cell r="O36">
            <v>15000000000</v>
          </cell>
          <cell r="P36">
            <v>14000000000</v>
          </cell>
          <cell r="Q36">
            <v>14000000000</v>
          </cell>
        </row>
        <row r="37">
          <cell r="A37" t="str">
            <v>630-304-24-16</v>
          </cell>
          <cell r="B37" t="str">
            <v>630</v>
          </cell>
          <cell r="C37" t="str">
            <v>304</v>
          </cell>
          <cell r="D37" t="str">
            <v>24</v>
          </cell>
          <cell r="G37" t="str">
            <v>16</v>
          </cell>
          <cell r="H37" t="str">
            <v>S</v>
          </cell>
          <cell r="I37" t="str">
            <v>AMPLIACION RENOVACION DE LA AFILIACION DE REGIMEN SUBSIDIADO-SUBCUENTA DE SOLIDARIDAD FOSYGA-ATENCION A LA POBLACION DESPLAZADA-APD A NIVEL NACIONAL</v>
          </cell>
          <cell r="J37">
            <v>130582400000</v>
          </cell>
          <cell r="K37">
            <v>0</v>
          </cell>
          <cell r="L37">
            <v>0</v>
          </cell>
          <cell r="M37">
            <v>130582400000</v>
          </cell>
          <cell r="N37">
            <v>130582399999.94</v>
          </cell>
          <cell r="O37">
            <v>130582399999.94</v>
          </cell>
          <cell r="P37">
            <v>0</v>
          </cell>
          <cell r="Q37">
            <v>0</v>
          </cell>
        </row>
        <row r="38">
          <cell r="A38" t="str">
            <v>630-304-25-16</v>
          </cell>
          <cell r="B38" t="str">
            <v>630</v>
          </cell>
          <cell r="C38" t="str">
            <v>304</v>
          </cell>
          <cell r="D38" t="str">
            <v>25</v>
          </cell>
          <cell r="G38" t="str">
            <v>16</v>
          </cell>
          <cell r="H38" t="str">
            <v>S</v>
          </cell>
          <cell r="I38" t="str">
            <v>IMPLANTACION DE PROYECTOS PARA LA ATENCION PRIORITARIA EN SALUD A NIVEL NACIONAL</v>
          </cell>
          <cell r="J38">
            <v>315000000000</v>
          </cell>
          <cell r="K38">
            <v>0</v>
          </cell>
          <cell r="L38">
            <v>0</v>
          </cell>
          <cell r="M38">
            <v>315000000000</v>
          </cell>
          <cell r="N38">
            <v>300000000000</v>
          </cell>
          <cell r="O38">
            <v>0</v>
          </cell>
          <cell r="P38">
            <v>0</v>
          </cell>
          <cell r="Q38">
            <v>0</v>
          </cell>
        </row>
        <row r="39">
          <cell r="A39" t="str">
            <v>630-304-26-16</v>
          </cell>
          <cell r="B39" t="str">
            <v>630</v>
          </cell>
          <cell r="C39" t="str">
            <v>304</v>
          </cell>
          <cell r="D39" t="str">
            <v>26</v>
          </cell>
          <cell r="G39" t="str">
            <v>16</v>
          </cell>
          <cell r="H39" t="str">
            <v>S</v>
          </cell>
          <cell r="I39" t="str">
            <v>IMPLEMENTACION PAGO ENFERMEDADES DE ALTO COSTO  NACIONAL</v>
          </cell>
          <cell r="J39">
            <v>30000000000</v>
          </cell>
          <cell r="K39">
            <v>0</v>
          </cell>
          <cell r="L39">
            <v>0</v>
          </cell>
          <cell r="M39">
            <v>30000000000</v>
          </cell>
          <cell r="N39">
            <v>0</v>
          </cell>
          <cell r="O39">
            <v>0</v>
          </cell>
          <cell r="P39">
            <v>0</v>
          </cell>
          <cell r="Q39">
            <v>0</v>
          </cell>
        </row>
        <row r="40">
          <cell r="A40" t="str">
            <v>630-304-506-16</v>
          </cell>
          <cell r="B40" t="str">
            <v>630</v>
          </cell>
          <cell r="C40" t="str">
            <v>304</v>
          </cell>
          <cell r="D40" t="str">
            <v>506</v>
          </cell>
          <cell r="G40" t="str">
            <v>16</v>
          </cell>
          <cell r="H40" t="str">
            <v>S</v>
          </cell>
          <cell r="I40" t="str">
            <v>AMPLIACION DEL POS SUBSIDIADO PARA MENORES DE 12 ANOS REGION NACIONAL</v>
          </cell>
          <cell r="J40">
            <v>180000000000</v>
          </cell>
          <cell r="K40">
            <v>0</v>
          </cell>
          <cell r="L40">
            <v>0</v>
          </cell>
          <cell r="M40">
            <v>180000000000</v>
          </cell>
          <cell r="N40">
            <v>0</v>
          </cell>
          <cell r="O40">
            <v>0</v>
          </cell>
          <cell r="P40">
            <v>0</v>
          </cell>
          <cell r="Q40">
            <v>0</v>
          </cell>
        </row>
        <row r="41">
          <cell r="A41" t="str">
            <v>630-304-5-16</v>
          </cell>
          <cell r="B41" t="str">
            <v>630</v>
          </cell>
          <cell r="C41" t="str">
            <v>304</v>
          </cell>
          <cell r="D41" t="str">
            <v>5</v>
          </cell>
          <cell r="G41" t="str">
            <v>16</v>
          </cell>
          <cell r="H41" t="str">
            <v>S</v>
          </cell>
          <cell r="I41" t="str">
            <v>MEJORAMIENTO DE LA RED DE URGENCIAS Y ATENCION DE ENFERMEDADES CATASTROFICAS Y ACCIDENTES DE TRANSITO- SUBCUENTA ECAT FOSYGA</v>
          </cell>
          <cell r="J41">
            <v>252000000000</v>
          </cell>
          <cell r="K41">
            <v>197566896000</v>
          </cell>
          <cell r="L41">
            <v>0</v>
          </cell>
          <cell r="M41">
            <v>449566896000</v>
          </cell>
          <cell r="N41">
            <v>46802957371</v>
          </cell>
          <cell r="O41">
            <v>6920135291</v>
          </cell>
          <cell r="P41">
            <v>6734253192.3999996</v>
          </cell>
          <cell r="Q41">
            <v>6734253192.3999996</v>
          </cell>
        </row>
        <row r="42">
          <cell r="A42" t="str">
            <v>630-304-6-16</v>
          </cell>
          <cell r="B42" t="str">
            <v>630</v>
          </cell>
          <cell r="C42" t="str">
            <v>304</v>
          </cell>
          <cell r="D42" t="str">
            <v>6</v>
          </cell>
          <cell r="G42" t="str">
            <v>16</v>
          </cell>
          <cell r="H42" t="str">
            <v>S</v>
          </cell>
          <cell r="I42" t="str">
            <v>PREVENCION Y PROMOCION DE LA SALUD - SUBCUENTA DE PROMOCION FOSYGA</v>
          </cell>
          <cell r="J42">
            <v>1300000000</v>
          </cell>
          <cell r="K42">
            <v>0</v>
          </cell>
          <cell r="L42">
            <v>0</v>
          </cell>
          <cell r="M42">
            <v>1300000000</v>
          </cell>
          <cell r="N42">
            <v>1300000000</v>
          </cell>
          <cell r="O42">
            <v>0</v>
          </cell>
          <cell r="P42">
            <v>0</v>
          </cell>
          <cell r="Q42">
            <v>0</v>
          </cell>
        </row>
        <row r="43">
          <cell r="A43" t="str">
            <v>630-304-7-11</v>
          </cell>
          <cell r="B43" t="str">
            <v>630</v>
          </cell>
          <cell r="C43" t="str">
            <v>304</v>
          </cell>
          <cell r="D43" t="str">
            <v>7</v>
          </cell>
          <cell r="G43" t="str">
            <v>11</v>
          </cell>
          <cell r="H43" t="str">
            <v>C</v>
          </cell>
          <cell r="I43" t="str">
            <v>AMPLIACION RENOVACION DE LA AFILIACION DEL REGIMEN SUBSIDIADO- SUBCUENTA DE SOLIDARIDAD FOSYGA</v>
          </cell>
          <cell r="J43">
            <v>527848515160</v>
          </cell>
          <cell r="K43">
            <v>0</v>
          </cell>
          <cell r="L43">
            <v>0</v>
          </cell>
          <cell r="M43">
            <v>527848515160</v>
          </cell>
          <cell r="N43">
            <v>156334907162.34</v>
          </cell>
          <cell r="O43">
            <v>156334907162.34</v>
          </cell>
          <cell r="P43">
            <v>29252616849.560001</v>
          </cell>
          <cell r="Q43">
            <v>29252616849.560001</v>
          </cell>
        </row>
        <row r="44">
          <cell r="A44" t="str">
            <v>630-304-7-16</v>
          </cell>
          <cell r="B44" t="str">
            <v>630</v>
          </cell>
          <cell r="C44" t="str">
            <v>304</v>
          </cell>
          <cell r="D44" t="str">
            <v>7</v>
          </cell>
          <cell r="G44" t="str">
            <v>16</v>
          </cell>
          <cell r="H44" t="str">
            <v>S</v>
          </cell>
          <cell r="I44" t="str">
            <v>AMPLIACION RENOVACION DE LA AFILIACION DEL REGIMEN SUBSIDIADO- SUBCUENTA DE SOLIDARIDAD FOSYGA</v>
          </cell>
          <cell r="J44">
            <v>52764053614</v>
          </cell>
          <cell r="K44">
            <v>0</v>
          </cell>
          <cell r="L44">
            <v>0</v>
          </cell>
          <cell r="M44">
            <v>52764053614</v>
          </cell>
          <cell r="N44">
            <v>0</v>
          </cell>
          <cell r="O44">
            <v>0</v>
          </cell>
          <cell r="P44">
            <v>0</v>
          </cell>
          <cell r="Q44">
            <v>0</v>
          </cell>
        </row>
      </sheetData>
      <sheetData sheetId="8">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35064000</v>
          </cell>
          <cell r="Q2">
            <v>35064000</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500000000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0</v>
          </cell>
          <cell r="O6">
            <v>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50000000</v>
          </cell>
          <cell r="O7">
            <v>1269754</v>
          </cell>
          <cell r="P7">
            <v>1269754</v>
          </cell>
          <cell r="Q7">
            <v>1269754</v>
          </cell>
        </row>
        <row r="8">
          <cell r="A8" t="str">
            <v>310-1300-18-18</v>
          </cell>
          <cell r="B8" t="str">
            <v>310</v>
          </cell>
          <cell r="C8" t="str">
            <v>1300</v>
          </cell>
          <cell r="D8" t="str">
            <v>18</v>
          </cell>
          <cell r="G8" t="str">
            <v>18</v>
          </cell>
          <cell r="H8" t="str">
            <v>C</v>
          </cell>
          <cell r="I8" t="str">
            <v>ASISTENCIA TECNICA PARA MODERNIZAR Y OPTIMIZAR EL SISTEMA DE INSPECCION VIGILANCIA Y CONTROL CON DIVULGACION DE LA NORMATIVIDAD LABORAL ORIENTADA A LA CLASE EMPRESARIAL Y TRABAJADORA DEL SECTOR FORMAL</v>
          </cell>
          <cell r="J8">
            <v>300000000</v>
          </cell>
          <cell r="K8">
            <v>0</v>
          </cell>
          <cell r="L8">
            <v>0</v>
          </cell>
          <cell r="M8">
            <v>300000000</v>
          </cell>
          <cell r="N8">
            <v>0</v>
          </cell>
          <cell r="O8">
            <v>0</v>
          </cell>
          <cell r="P8">
            <v>0</v>
          </cell>
          <cell r="Q8">
            <v>0</v>
          </cell>
        </row>
        <row r="9">
          <cell r="A9" t="str">
            <v>310-1300-20-11</v>
          </cell>
          <cell r="B9" t="str">
            <v>310</v>
          </cell>
          <cell r="C9" t="str">
            <v>1300</v>
          </cell>
          <cell r="D9" t="str">
            <v>20</v>
          </cell>
          <cell r="G9" t="str">
            <v>11</v>
          </cell>
          <cell r="H9" t="str">
            <v>C</v>
          </cell>
          <cell r="I9" t="str">
            <v>ASISTENCIA TECNICA PARA LA CONFORMACION Y PUESTA EN MARCHA DE OBSERVATORIOS DE EMPLEO A NIVEL NACIONAL.</v>
          </cell>
          <cell r="J9">
            <v>500000000</v>
          </cell>
          <cell r="K9">
            <v>0</v>
          </cell>
          <cell r="L9">
            <v>0</v>
          </cell>
          <cell r="M9">
            <v>500000000</v>
          </cell>
          <cell r="N9">
            <v>0</v>
          </cell>
          <cell r="O9">
            <v>7005103</v>
          </cell>
          <cell r="P9">
            <v>9656018</v>
          </cell>
          <cell r="Q9">
            <v>10844831</v>
          </cell>
        </row>
        <row r="10">
          <cell r="A10" t="str">
            <v>310-1300-22-11</v>
          </cell>
          <cell r="B10" t="str">
            <v>310</v>
          </cell>
          <cell r="C10" t="str">
            <v>1300</v>
          </cell>
          <cell r="D10" t="str">
            <v>22</v>
          </cell>
          <cell r="G10" t="str">
            <v>11</v>
          </cell>
          <cell r="H10" t="str">
            <v>C</v>
          </cell>
          <cell r="I10" t="str">
            <v>FORMULACION , PROMOCION DEL DIALOGO SOCIAL Y LA CONCERTACION EN COLOMBIA</v>
          </cell>
          <cell r="J10">
            <v>800000000</v>
          </cell>
          <cell r="K10">
            <v>0</v>
          </cell>
          <cell r="L10">
            <v>0</v>
          </cell>
          <cell r="M10">
            <v>800000000</v>
          </cell>
          <cell r="N10">
            <v>0</v>
          </cell>
          <cell r="O10">
            <v>3729854</v>
          </cell>
          <cell r="P10">
            <v>4802023</v>
          </cell>
          <cell r="Q10">
            <v>5003703</v>
          </cell>
        </row>
        <row r="11">
          <cell r="A11" t="str">
            <v>310-300-104-11</v>
          </cell>
          <cell r="B11" t="str">
            <v>310</v>
          </cell>
          <cell r="C11" t="str">
            <v>300</v>
          </cell>
          <cell r="D11" t="str">
            <v>104</v>
          </cell>
          <cell r="G11" t="str">
            <v>11</v>
          </cell>
          <cell r="H11" t="str">
            <v>C</v>
          </cell>
          <cell r="I11" t="str">
            <v>CAPACITACION DEL RECURSO HUMANO DEL SECTOR SALUD, BECAS CREDITO.</v>
          </cell>
          <cell r="J11">
            <v>11000000000</v>
          </cell>
          <cell r="K11">
            <v>0</v>
          </cell>
          <cell r="L11">
            <v>0</v>
          </cell>
          <cell r="M11">
            <v>11000000000</v>
          </cell>
          <cell r="N11">
            <v>0</v>
          </cell>
          <cell r="O11">
            <v>0</v>
          </cell>
          <cell r="P11">
            <v>0</v>
          </cell>
          <cell r="Q11">
            <v>0</v>
          </cell>
        </row>
        <row r="12">
          <cell r="A12" t="str">
            <v>310-300-106-11</v>
          </cell>
          <cell r="B12" t="str">
            <v>310</v>
          </cell>
          <cell r="C12" t="str">
            <v>300</v>
          </cell>
          <cell r="D12" t="str">
            <v>106</v>
          </cell>
          <cell r="G12" t="str">
            <v>11</v>
          </cell>
          <cell r="H12" t="str">
            <v>C</v>
          </cell>
          <cell r="I12" t="str">
            <v>ASISTENCIA TECNICA, CAPACITACION E IMPLEMENTACION DEL SISTEMA GENERAL DE SEGURIDAD SOCIAL EN SALUD.</v>
          </cell>
          <cell r="J12">
            <v>300000000</v>
          </cell>
          <cell r="K12">
            <v>0</v>
          </cell>
          <cell r="L12">
            <v>0</v>
          </cell>
          <cell r="M12">
            <v>300000000</v>
          </cell>
          <cell r="N12">
            <v>20000000</v>
          </cell>
          <cell r="O12">
            <v>10749567</v>
          </cell>
          <cell r="P12">
            <v>18046915</v>
          </cell>
          <cell r="Q12">
            <v>16793643</v>
          </cell>
        </row>
        <row r="13">
          <cell r="A13" t="str">
            <v>310-300-107-11</v>
          </cell>
          <cell r="B13" t="str">
            <v>310</v>
          </cell>
          <cell r="C13" t="str">
            <v>300</v>
          </cell>
          <cell r="D13" t="str">
            <v>107</v>
          </cell>
          <cell r="G13" t="str">
            <v>11</v>
          </cell>
          <cell r="H13" t="str">
            <v>C</v>
          </cell>
          <cell r="I13" t="str">
            <v>ASISTENCIA Y PROMOCION SOCIAL POR LA INCLUSION Y LA EQUIDAD NACIONAL-[PREVIO CONCEPTO DNP]</v>
          </cell>
          <cell r="J13">
            <v>7500000000</v>
          </cell>
          <cell r="K13">
            <v>0</v>
          </cell>
          <cell r="L13">
            <v>0</v>
          </cell>
          <cell r="M13">
            <v>7500000000</v>
          </cell>
          <cell r="N13">
            <v>120000000</v>
          </cell>
          <cell r="O13">
            <v>0</v>
          </cell>
          <cell r="P13">
            <v>260287670.40000001</v>
          </cell>
          <cell r="Q13">
            <v>346777572.89999998</v>
          </cell>
        </row>
        <row r="14">
          <cell r="A14" t="str">
            <v>310-704-1-11</v>
          </cell>
          <cell r="B14" t="str">
            <v>310</v>
          </cell>
          <cell r="C14" t="str">
            <v>704</v>
          </cell>
          <cell r="D14" t="str">
            <v>1</v>
          </cell>
          <cell r="G14" t="str">
            <v>11</v>
          </cell>
          <cell r="H14" t="str">
            <v>C</v>
          </cell>
          <cell r="I14" t="str">
            <v>DISENO , IMPLEMENTACION Y SEGUIMIENTO DEL PLAN NACIONAL DE FORMACION DE RECURSOS HUMANOS EN EL MARCO DEL SISTEMA DE LA PROTECCION SOCIAL. A NIVEL NACIONAL</v>
          </cell>
          <cell r="J14">
            <v>700000000</v>
          </cell>
          <cell r="K14">
            <v>0</v>
          </cell>
          <cell r="L14">
            <v>0</v>
          </cell>
          <cell r="M14">
            <v>700000000</v>
          </cell>
          <cell r="N14">
            <v>0</v>
          </cell>
          <cell r="O14">
            <v>0</v>
          </cell>
          <cell r="P14">
            <v>11632873</v>
          </cell>
          <cell r="Q14">
            <v>11632873</v>
          </cell>
        </row>
        <row r="15">
          <cell r="A15" t="str">
            <v>320-300-2-16</v>
          </cell>
          <cell r="B15" t="str">
            <v>320</v>
          </cell>
          <cell r="C15" t="str">
            <v>300</v>
          </cell>
          <cell r="D15" t="str">
            <v>2</v>
          </cell>
          <cell r="G15" t="str">
            <v>16</v>
          </cell>
          <cell r="H15" t="str">
            <v>S</v>
          </cell>
          <cell r="I15" t="str">
            <v>ASISTENCIA Y PREVENCION EN EMERGENCIAS Y DESASTRES.</v>
          </cell>
          <cell r="J15">
            <v>1000000000</v>
          </cell>
          <cell r="K15">
            <v>0</v>
          </cell>
          <cell r="L15">
            <v>0</v>
          </cell>
          <cell r="M15">
            <v>1000000000</v>
          </cell>
          <cell r="N15">
            <v>0</v>
          </cell>
          <cell r="O15">
            <v>469715</v>
          </cell>
          <cell r="P15">
            <v>10756490</v>
          </cell>
          <cell r="Q15">
            <v>10286775</v>
          </cell>
        </row>
        <row r="16">
          <cell r="A16" t="str">
            <v>320-300-5-16</v>
          </cell>
          <cell r="B16" t="str">
            <v>320</v>
          </cell>
          <cell r="C16" t="str">
            <v>300</v>
          </cell>
          <cell r="D16" t="str">
            <v>5</v>
          </cell>
          <cell r="G16" t="str">
            <v>16</v>
          </cell>
          <cell r="H16" t="str">
            <v>S</v>
          </cell>
          <cell r="I16" t="str">
            <v>IMPLANTACION DE PROYECTOS PARA POBLACION EN CONDICIONES ESPECIALES(SALUD MENTAL, DISCAPACITADOS Y DESPLAZADOS), NACIONAL.-[DISTRIBUCION PREVIO CONCEPTO DNP]</v>
          </cell>
          <cell r="J16">
            <v>2900000000</v>
          </cell>
          <cell r="K16">
            <v>0</v>
          </cell>
          <cell r="L16">
            <v>0</v>
          </cell>
          <cell r="M16">
            <v>2900000000</v>
          </cell>
          <cell r="N16">
            <v>0</v>
          </cell>
          <cell r="O16">
            <v>0</v>
          </cell>
          <cell r="P16">
            <v>0</v>
          </cell>
          <cell r="Q16">
            <v>0</v>
          </cell>
        </row>
        <row r="17">
          <cell r="A17" t="str">
            <v>320-300-6-16</v>
          </cell>
          <cell r="B17" t="str">
            <v>320</v>
          </cell>
          <cell r="C17" t="str">
            <v>300</v>
          </cell>
          <cell r="D17" t="str">
            <v>6</v>
          </cell>
          <cell r="G17" t="str">
            <v>16</v>
          </cell>
          <cell r="H17" t="str">
            <v>S</v>
          </cell>
          <cell r="I17" t="str">
            <v>IMPLANTACION DE PROYECTOS PARA POBLACION EN CONDICIONES ESPECIALESA NIVEL NACIONAL-ATENCION A LA POBLACION DESPLAZADA -APD.</v>
          </cell>
          <cell r="J17">
            <v>3977551723</v>
          </cell>
          <cell r="K17">
            <v>0</v>
          </cell>
          <cell r="L17">
            <v>0</v>
          </cell>
          <cell r="M17">
            <v>3977551723</v>
          </cell>
          <cell r="N17">
            <v>3977551723</v>
          </cell>
          <cell r="O17">
            <v>3977551723</v>
          </cell>
          <cell r="P17">
            <v>1591020689</v>
          </cell>
          <cell r="Q17">
            <v>1591020689</v>
          </cell>
        </row>
        <row r="18">
          <cell r="A18" t="str">
            <v>320-301-5-16</v>
          </cell>
          <cell r="B18" t="str">
            <v>320</v>
          </cell>
          <cell r="C18" t="str">
            <v>301</v>
          </cell>
          <cell r="D18" t="str">
            <v>5</v>
          </cell>
          <cell r="G18" t="str">
            <v>16</v>
          </cell>
          <cell r="H18" t="str">
            <v>S</v>
          </cell>
          <cell r="I18" t="str">
            <v>PROTECCION DE LA SALUD PUBLICA EN EL AMBITO NACIONAL.</v>
          </cell>
          <cell r="J18">
            <v>126182515000</v>
          </cell>
          <cell r="K18">
            <v>0</v>
          </cell>
          <cell r="L18">
            <v>0</v>
          </cell>
          <cell r="M18">
            <v>126182515000</v>
          </cell>
          <cell r="N18">
            <v>1595828427.6900001</v>
          </cell>
          <cell r="O18">
            <v>616001747.74000001</v>
          </cell>
          <cell r="P18">
            <v>10776778294.620001</v>
          </cell>
          <cell r="Q18">
            <v>6766203585</v>
          </cell>
        </row>
        <row r="19">
          <cell r="A19" t="str">
            <v>320-301-7-14</v>
          </cell>
          <cell r="B19" t="str">
            <v>320</v>
          </cell>
          <cell r="C19" t="str">
            <v>301</v>
          </cell>
          <cell r="D19" t="str">
            <v>7</v>
          </cell>
          <cell r="G19" t="str">
            <v>14</v>
          </cell>
          <cell r="H19" t="str">
            <v>S</v>
          </cell>
          <cell r="I19" t="str">
            <v>PROYECTO PROGRAMA AMPLIADO DE INMUNIZACIONES - PAI-NACIONAL REGION NACIONAL</v>
          </cell>
          <cell r="J19">
            <v>11224005337</v>
          </cell>
          <cell r="K19">
            <v>0</v>
          </cell>
          <cell r="L19">
            <v>0</v>
          </cell>
          <cell r="M19">
            <v>11224005337</v>
          </cell>
          <cell r="N19">
            <v>0</v>
          </cell>
          <cell r="O19">
            <v>0</v>
          </cell>
          <cell r="P19">
            <v>0</v>
          </cell>
          <cell r="Q19">
            <v>0</v>
          </cell>
        </row>
        <row r="20">
          <cell r="A20" t="str">
            <v>320-301-7-16</v>
          </cell>
          <cell r="B20" t="str">
            <v>320</v>
          </cell>
          <cell r="C20" t="str">
            <v>301</v>
          </cell>
          <cell r="D20" t="str">
            <v>7</v>
          </cell>
          <cell r="G20" t="str">
            <v>16</v>
          </cell>
          <cell r="H20" t="str">
            <v>S</v>
          </cell>
          <cell r="I20" t="str">
            <v>PROYECTO PROGRAMA AMPLIADO DE INMUNIZACIONES - PAI-NACIONAL REGION NACIONAL</v>
          </cell>
          <cell r="J20">
            <v>104143479663</v>
          </cell>
          <cell r="K20">
            <v>0</v>
          </cell>
          <cell r="L20">
            <v>0</v>
          </cell>
          <cell r="M20">
            <v>104143479663</v>
          </cell>
          <cell r="N20">
            <v>1951663767</v>
          </cell>
          <cell r="O20">
            <v>1321452000</v>
          </cell>
          <cell r="P20">
            <v>125095234</v>
          </cell>
          <cell r="Q20">
            <v>95914020</v>
          </cell>
        </row>
        <row r="21">
          <cell r="A21" t="str">
            <v>410-300-3-11</v>
          </cell>
          <cell r="B21" t="str">
            <v>410</v>
          </cell>
          <cell r="C21" t="str">
            <v>300</v>
          </cell>
          <cell r="D21" t="str">
            <v>3</v>
          </cell>
          <cell r="G21" t="str">
            <v>11</v>
          </cell>
          <cell r="H21" t="str">
            <v>C</v>
          </cell>
          <cell r="I21" t="str">
            <v>IMPLANTACION DEL PLAN DE ESTUDIOS E INVESTIGACIONES DE LA PROTECCION SOCIAL NACIONAL</v>
          </cell>
          <cell r="J21">
            <v>1100000000</v>
          </cell>
          <cell r="K21">
            <v>0</v>
          </cell>
          <cell r="L21">
            <v>0</v>
          </cell>
          <cell r="M21">
            <v>1100000000</v>
          </cell>
          <cell r="N21">
            <v>0</v>
          </cell>
          <cell r="O21">
            <v>0</v>
          </cell>
          <cell r="P21">
            <v>102836728</v>
          </cell>
          <cell r="Q21">
            <v>95649228</v>
          </cell>
        </row>
        <row r="22">
          <cell r="A22" t="str">
            <v>410-300-4-11</v>
          </cell>
          <cell r="B22" t="str">
            <v>410</v>
          </cell>
          <cell r="C22" t="str">
            <v>300</v>
          </cell>
          <cell r="D22" t="str">
            <v>4</v>
          </cell>
          <cell r="G22" t="str">
            <v>11</v>
          </cell>
          <cell r="H22" t="str">
            <v>C</v>
          </cell>
          <cell r="I22" t="str">
            <v>ACTUALIZACION DEL REGISTRO PARA LA LOCALIZACION Y CARACTERIZACION DE LA POBLACION EN SITUACION DE DISCAPACIDAD REGION NACIONAL-[PREVIO CONCEPTO DNP]</v>
          </cell>
          <cell r="J22">
            <v>900000000</v>
          </cell>
          <cell r="K22">
            <v>0</v>
          </cell>
          <cell r="L22">
            <v>0</v>
          </cell>
          <cell r="M22">
            <v>900000000</v>
          </cell>
          <cell r="N22">
            <v>0</v>
          </cell>
          <cell r="O22">
            <v>0</v>
          </cell>
          <cell r="P22">
            <v>0</v>
          </cell>
          <cell r="Q22">
            <v>0</v>
          </cell>
        </row>
        <row r="23">
          <cell r="A23" t="str">
            <v>410-303-1-16</v>
          </cell>
          <cell r="B23" t="str">
            <v>410</v>
          </cell>
          <cell r="C23" t="str">
            <v>303</v>
          </cell>
          <cell r="D23" t="str">
            <v>1</v>
          </cell>
          <cell r="G23" t="str">
            <v>16</v>
          </cell>
          <cell r="H23" t="str">
            <v>S</v>
          </cell>
          <cell r="I23" t="str">
            <v>ESTUDIO Y ELABORACION DE PROGRAMA DE VULNERABILIDAD SISMICA ESTRUCTURAL EN INSTITUCIONES HOSPITALARIAS A NIVEL NACIONAL</v>
          </cell>
          <cell r="J23">
            <v>12600000000</v>
          </cell>
          <cell r="K23">
            <v>0</v>
          </cell>
          <cell r="L23">
            <v>0</v>
          </cell>
          <cell r="M23">
            <v>12600000000</v>
          </cell>
          <cell r="N23">
            <v>0</v>
          </cell>
          <cell r="O23">
            <v>0</v>
          </cell>
          <cell r="P23">
            <v>0</v>
          </cell>
          <cell r="Q23">
            <v>0</v>
          </cell>
        </row>
        <row r="24">
          <cell r="A24" t="str">
            <v>430-300-1-11</v>
          </cell>
          <cell r="B24" t="str">
            <v>430</v>
          </cell>
          <cell r="C24" t="str">
            <v>300</v>
          </cell>
          <cell r="D24" t="str">
            <v>1</v>
          </cell>
          <cell r="G24" t="str">
            <v>11</v>
          </cell>
          <cell r="H24" t="str">
            <v>C</v>
          </cell>
          <cell r="I24" t="str">
            <v>MANTENIMIENTO DEL SISTEMA INTEGRAL DE INFORMACION EN SALUD</v>
          </cell>
          <cell r="J24">
            <v>6500000000</v>
          </cell>
          <cell r="K24">
            <v>0</v>
          </cell>
          <cell r="L24">
            <v>0</v>
          </cell>
          <cell r="M24">
            <v>6500000000</v>
          </cell>
          <cell r="N24">
            <v>0</v>
          </cell>
          <cell r="O24">
            <v>854259</v>
          </cell>
          <cell r="P24">
            <v>1150236685.28</v>
          </cell>
          <cell r="Q24">
            <v>249262991.13999999</v>
          </cell>
        </row>
        <row r="25">
          <cell r="A25" t="str">
            <v>430-300-3-11</v>
          </cell>
          <cell r="B25" t="str">
            <v>430</v>
          </cell>
          <cell r="C25" t="str">
            <v>300</v>
          </cell>
          <cell r="D25" t="str">
            <v>3</v>
          </cell>
          <cell r="G25" t="str">
            <v>11</v>
          </cell>
          <cell r="H25" t="str">
            <v>C</v>
          </cell>
          <cell r="I25" t="str">
            <v>IMPLEMENTACION DESARROLLO Y SOSTENIMIENTO SISTEMA DE GESTION DE CALIDAD REGION NACIONAL</v>
          </cell>
          <cell r="J25">
            <v>500000000</v>
          </cell>
          <cell r="K25">
            <v>0</v>
          </cell>
          <cell r="L25">
            <v>0</v>
          </cell>
          <cell r="M25">
            <v>500000000</v>
          </cell>
          <cell r="N25">
            <v>0</v>
          </cell>
          <cell r="O25">
            <v>4142182</v>
          </cell>
          <cell r="P25">
            <v>29303504.350000001</v>
          </cell>
          <cell r="Q25">
            <v>18439526.350000001</v>
          </cell>
        </row>
        <row r="26">
          <cell r="A26" t="str">
            <v>510-1300-1-11</v>
          </cell>
          <cell r="B26" t="str">
            <v>510</v>
          </cell>
          <cell r="C26" t="str">
            <v>1300</v>
          </cell>
          <cell r="D26" t="str">
            <v>1</v>
          </cell>
          <cell r="G26" t="str">
            <v>11</v>
          </cell>
          <cell r="H26" t="str">
            <v>C</v>
          </cell>
          <cell r="I26" t="str">
            <v>ASISTENCIA TECNICA Y CARACTERIZACION DE LOS MERCADOS DE TRABAJO</v>
          </cell>
          <cell r="J26">
            <v>260000000</v>
          </cell>
          <cell r="K26">
            <v>0</v>
          </cell>
          <cell r="L26">
            <v>0</v>
          </cell>
          <cell r="M26">
            <v>260000000</v>
          </cell>
          <cell r="N26">
            <v>0</v>
          </cell>
          <cell r="O26">
            <v>0</v>
          </cell>
          <cell r="P26">
            <v>0</v>
          </cell>
          <cell r="Q26">
            <v>0</v>
          </cell>
        </row>
        <row r="27">
          <cell r="A27" t="str">
            <v>510-300-8-11</v>
          </cell>
          <cell r="B27" t="str">
            <v>510</v>
          </cell>
          <cell r="C27" t="str">
            <v>300</v>
          </cell>
          <cell r="D27" t="str">
            <v>8</v>
          </cell>
          <cell r="G27" t="str">
            <v>11</v>
          </cell>
          <cell r="H27" t="str">
            <v>C</v>
          </cell>
          <cell r="I27" t="str">
            <v>CAPACITACION Y FORMACION DEL RECURSO HUMANO DEL MINISTERIO DE LA PROTECCION SOCIAL A NIVEL NACIONAL</v>
          </cell>
          <cell r="J27">
            <v>150000000</v>
          </cell>
          <cell r="K27">
            <v>0</v>
          </cell>
          <cell r="L27">
            <v>0</v>
          </cell>
          <cell r="M27">
            <v>150000000</v>
          </cell>
          <cell r="N27">
            <v>0</v>
          </cell>
          <cell r="O27">
            <v>0</v>
          </cell>
          <cell r="P27">
            <v>0</v>
          </cell>
          <cell r="Q27">
            <v>0</v>
          </cell>
        </row>
        <row r="28">
          <cell r="A28" t="str">
            <v>520-301-1-11</v>
          </cell>
          <cell r="B28" t="str">
            <v>520</v>
          </cell>
          <cell r="C28" t="str">
            <v>301</v>
          </cell>
          <cell r="D28" t="str">
            <v>1</v>
          </cell>
          <cell r="G28" t="str">
            <v>11</v>
          </cell>
          <cell r="H28" t="str">
            <v>C</v>
          </cell>
          <cell r="I28" t="str">
            <v>IMPLEMENTACION DEL CONTROL Y SISTEMATIZACION DE INFORMACION SOBRE MEDICAMENTOS DE CONTROL ESPECIAL EN COLOMBIA.</v>
          </cell>
          <cell r="J28">
            <v>153000000</v>
          </cell>
          <cell r="K28">
            <v>0</v>
          </cell>
          <cell r="L28">
            <v>0</v>
          </cell>
          <cell r="M28">
            <v>153000000</v>
          </cell>
          <cell r="N28">
            <v>0</v>
          </cell>
          <cell r="O28">
            <v>0</v>
          </cell>
          <cell r="P28">
            <v>0</v>
          </cell>
          <cell r="Q28">
            <v>0</v>
          </cell>
        </row>
        <row r="29">
          <cell r="A29" t="str">
            <v>530-1300-1-11</v>
          </cell>
          <cell r="B29" t="str">
            <v>530</v>
          </cell>
          <cell r="C29" t="str">
            <v>1300</v>
          </cell>
          <cell r="D29" t="str">
            <v>1</v>
          </cell>
          <cell r="G29" t="str">
            <v>11</v>
          </cell>
          <cell r="H29" t="str">
            <v>C</v>
          </cell>
          <cell r="I29" t="str">
            <v>IMPLEMENTACION DE MECANISMOS PARA MEJORAR LA CALIDAD Y EFICIENCIA EN LA PRESTACION DEL SERVICIO AL CIUDADANO</v>
          </cell>
          <cell r="J29">
            <v>270000000</v>
          </cell>
          <cell r="K29">
            <v>0</v>
          </cell>
          <cell r="L29">
            <v>0</v>
          </cell>
          <cell r="M29">
            <v>270000000</v>
          </cell>
          <cell r="N29">
            <v>0</v>
          </cell>
          <cell r="O29">
            <v>0</v>
          </cell>
          <cell r="P29">
            <v>0</v>
          </cell>
          <cell r="Q29">
            <v>0</v>
          </cell>
        </row>
        <row r="30">
          <cell r="A30" t="str">
            <v>530-300-2-11</v>
          </cell>
          <cell r="B30" t="str">
            <v>530</v>
          </cell>
          <cell r="C30" t="str">
            <v>300</v>
          </cell>
          <cell r="D30" t="str">
            <v>2</v>
          </cell>
          <cell r="G30" t="str">
            <v>11</v>
          </cell>
          <cell r="H30" t="str">
            <v>C</v>
          </cell>
          <cell r="I30" t="str">
            <v>IMPLANTACION Y DESARROLLO DEL SISTEMA OBLIGATORIO DE GARANTIA DE CALIDAD EN SALUD EN LA REPUBLICA DE COLOMBIA.</v>
          </cell>
          <cell r="J30">
            <v>300000000</v>
          </cell>
          <cell r="K30">
            <v>0</v>
          </cell>
          <cell r="L30">
            <v>0</v>
          </cell>
          <cell r="M30">
            <v>300000000</v>
          </cell>
          <cell r="N30">
            <v>0</v>
          </cell>
          <cell r="O30">
            <v>0</v>
          </cell>
          <cell r="P30">
            <v>0</v>
          </cell>
          <cell r="Q30">
            <v>0</v>
          </cell>
        </row>
        <row r="31">
          <cell r="A31" t="str">
            <v>540-1300-1-15</v>
          </cell>
          <cell r="B31" t="str">
            <v>540</v>
          </cell>
          <cell r="C31" t="str">
            <v>1300</v>
          </cell>
          <cell r="D31" t="str">
            <v>1</v>
          </cell>
          <cell r="G31" t="str">
            <v>15</v>
          </cell>
          <cell r="H31" t="str">
            <v>C</v>
          </cell>
          <cell r="I31" t="str">
            <v>IMPLEMENTACION PARA EL FORTALECIMIENTO DEL SISTEMA DE PROTECCION SOCIAL EN COLOMBIA</v>
          </cell>
          <cell r="J31">
            <v>1330000000</v>
          </cell>
          <cell r="K31">
            <v>0</v>
          </cell>
          <cell r="L31">
            <v>0</v>
          </cell>
          <cell r="M31">
            <v>1330000000</v>
          </cell>
          <cell r="N31">
            <v>0</v>
          </cell>
          <cell r="O31">
            <v>0</v>
          </cell>
          <cell r="P31">
            <v>0</v>
          </cell>
          <cell r="Q31">
            <v>0</v>
          </cell>
        </row>
        <row r="32">
          <cell r="A32" t="str">
            <v>620-1300-1-16</v>
          </cell>
          <cell r="B32" t="str">
            <v>620</v>
          </cell>
          <cell r="C32" t="str">
            <v>1300</v>
          </cell>
          <cell r="D32" t="str">
            <v>1</v>
          </cell>
          <cell r="G32" t="str">
            <v>16</v>
          </cell>
          <cell r="H32" t="str">
            <v>S</v>
          </cell>
          <cell r="I32" t="str">
            <v>IMPLEMENTACION FONDO DE SOLIDARIDAD PENSIONAL, SUBCUENTA DE SOLIDARIDAD.</v>
          </cell>
          <cell r="J32">
            <v>154920000000</v>
          </cell>
          <cell r="K32">
            <v>0</v>
          </cell>
          <cell r="L32">
            <v>0</v>
          </cell>
          <cell r="M32">
            <v>154920000000</v>
          </cell>
          <cell r="N32">
            <v>10018569057</v>
          </cell>
          <cell r="O32">
            <v>10018569057</v>
          </cell>
          <cell r="P32">
            <v>10027449090.120001</v>
          </cell>
          <cell r="Q32">
            <v>10022769057</v>
          </cell>
        </row>
        <row r="33">
          <cell r="A33" t="str">
            <v>620-1501-1-11</v>
          </cell>
          <cell r="B33" t="str">
            <v>620</v>
          </cell>
          <cell r="C33" t="str">
            <v>1501</v>
          </cell>
          <cell r="D33" t="str">
            <v>1</v>
          </cell>
          <cell r="G33" t="str">
            <v>11</v>
          </cell>
          <cell r="H33" t="str">
            <v>C</v>
          </cell>
          <cell r="I33" t="str">
            <v>IMPLANTACION FONDO DE SOLIDARIDAD PENSIONAL SUBCUENTA DE SUBSISTENCIA.</v>
          </cell>
          <cell r="J33">
            <v>155644729015</v>
          </cell>
          <cell r="K33">
            <v>0</v>
          </cell>
          <cell r="L33">
            <v>0</v>
          </cell>
          <cell r="M33">
            <v>155644729015</v>
          </cell>
          <cell r="N33">
            <v>29772561349</v>
          </cell>
          <cell r="O33">
            <v>0</v>
          </cell>
          <cell r="P33">
            <v>0</v>
          </cell>
          <cell r="Q33">
            <v>0</v>
          </cell>
        </row>
        <row r="34">
          <cell r="A34" t="str">
            <v>620-1501-1-16</v>
          </cell>
          <cell r="B34" t="str">
            <v>620</v>
          </cell>
          <cell r="C34" t="str">
            <v>1501</v>
          </cell>
          <cell r="D34" t="str">
            <v>1</v>
          </cell>
          <cell r="G34" t="str">
            <v>16</v>
          </cell>
          <cell r="H34" t="str">
            <v>S</v>
          </cell>
          <cell r="I34" t="str">
            <v>IMPLANTACION FONDO DE SOLIDARIDAD PENSIONAL SUBCUENTA DE SUBSISTENCIA.</v>
          </cell>
          <cell r="J34">
            <v>424099794985</v>
          </cell>
          <cell r="K34">
            <v>0</v>
          </cell>
          <cell r="L34">
            <v>0</v>
          </cell>
          <cell r="M34">
            <v>424099794985</v>
          </cell>
          <cell r="N34">
            <v>340312026673</v>
          </cell>
          <cell r="O34">
            <v>340287406500</v>
          </cell>
          <cell r="P34">
            <v>43290595000</v>
          </cell>
          <cell r="Q34">
            <v>43290595000</v>
          </cell>
        </row>
        <row r="35">
          <cell r="A35" t="str">
            <v>630-304-20-14</v>
          </cell>
          <cell r="B35" t="str">
            <v>630</v>
          </cell>
          <cell r="C35" t="str">
            <v>304</v>
          </cell>
          <cell r="D35" t="str">
            <v>20</v>
          </cell>
          <cell r="G35" t="str">
            <v>14</v>
          </cell>
          <cell r="H35" t="str">
            <v>C</v>
          </cell>
          <cell r="I35" t="str">
            <v>MEJORAMIENTO FORTALECIMIENTO Y AJUSTE EN LA GESTION DE LAS INSTITUCIONES DE LA RED PUBLICA HOSPITALARIA DEL PAIS.-[PREVIO CONCEPTO DNP]</v>
          </cell>
          <cell r="J35">
            <v>9000000000</v>
          </cell>
          <cell r="K35">
            <v>0</v>
          </cell>
          <cell r="L35">
            <v>0</v>
          </cell>
          <cell r="M35">
            <v>9000000000</v>
          </cell>
          <cell r="N35">
            <v>0</v>
          </cell>
          <cell r="O35">
            <v>0</v>
          </cell>
          <cell r="P35">
            <v>0</v>
          </cell>
          <cell r="Q35">
            <v>0</v>
          </cell>
        </row>
        <row r="36">
          <cell r="A36" t="str">
            <v>630-304-20-16</v>
          </cell>
          <cell r="B36" t="str">
            <v>630</v>
          </cell>
          <cell r="C36" t="str">
            <v>304</v>
          </cell>
          <cell r="D36" t="str">
            <v>20</v>
          </cell>
          <cell r="G36" t="str">
            <v>16</v>
          </cell>
          <cell r="H36" t="str">
            <v>S</v>
          </cell>
          <cell r="I36" t="str">
            <v>MEJORAMIENTO FORTALECIMIENTO Y AJUSTE EN LA GESTION DE LAS INSTITUCIONES DE LA RED PUBLICA HOSPITALARIA DEL PAIS.-[PREVIO CONCEPTO DNP]</v>
          </cell>
          <cell r="J36">
            <v>15000000000</v>
          </cell>
          <cell r="K36">
            <v>0</v>
          </cell>
          <cell r="L36">
            <v>0</v>
          </cell>
          <cell r="M36">
            <v>15000000000</v>
          </cell>
          <cell r="N36">
            <v>0</v>
          </cell>
          <cell r="O36">
            <v>0</v>
          </cell>
          <cell r="P36">
            <v>0</v>
          </cell>
          <cell r="Q36">
            <v>0</v>
          </cell>
        </row>
        <row r="37">
          <cell r="A37" t="str">
            <v>630-304-24-16</v>
          </cell>
          <cell r="B37" t="str">
            <v>630</v>
          </cell>
          <cell r="C37" t="str">
            <v>304</v>
          </cell>
          <cell r="D37" t="str">
            <v>24</v>
          </cell>
          <cell r="G37" t="str">
            <v>16</v>
          </cell>
          <cell r="H37" t="str">
            <v>S</v>
          </cell>
          <cell r="I37" t="str">
            <v>AMPLIACION RENOVACION DE LA AFILIACION DE REGIMEN SUBSIDIADO-SUBCUENTA DE SOLIDARIDAD FOSYGA-ATENCION A LA POBLACION DESPLAZADA-APD A NIVEL NACIONAL</v>
          </cell>
          <cell r="J37">
            <v>130582400000</v>
          </cell>
          <cell r="K37">
            <v>0</v>
          </cell>
          <cell r="L37">
            <v>0</v>
          </cell>
          <cell r="M37">
            <v>130582400000</v>
          </cell>
          <cell r="N37">
            <v>0</v>
          </cell>
          <cell r="O37">
            <v>0</v>
          </cell>
          <cell r="P37">
            <v>0</v>
          </cell>
          <cell r="Q37">
            <v>0</v>
          </cell>
        </row>
        <row r="38">
          <cell r="A38" t="str">
            <v>630-304-25-16</v>
          </cell>
          <cell r="B38" t="str">
            <v>630</v>
          </cell>
          <cell r="C38" t="str">
            <v>304</v>
          </cell>
          <cell r="D38" t="str">
            <v>25</v>
          </cell>
          <cell r="G38" t="str">
            <v>16</v>
          </cell>
          <cell r="H38" t="str">
            <v>S</v>
          </cell>
          <cell r="I38" t="str">
            <v>IMPLANTACION DE PROYECTOS PARA LA ATENCION PRIORITARIA EN SALUD A NIVEL NACIONAL</v>
          </cell>
          <cell r="J38">
            <v>315000000000</v>
          </cell>
          <cell r="K38">
            <v>0</v>
          </cell>
          <cell r="L38">
            <v>0</v>
          </cell>
          <cell r="M38">
            <v>315000000000</v>
          </cell>
          <cell r="N38">
            <v>0</v>
          </cell>
          <cell r="O38">
            <v>300000000000</v>
          </cell>
          <cell r="P38">
            <v>11481486988</v>
          </cell>
          <cell r="Q38">
            <v>11481486988</v>
          </cell>
        </row>
        <row r="39">
          <cell r="A39" t="str">
            <v>630-304-26-16</v>
          </cell>
          <cell r="B39" t="str">
            <v>630</v>
          </cell>
          <cell r="C39" t="str">
            <v>304</v>
          </cell>
          <cell r="D39" t="str">
            <v>26</v>
          </cell>
          <cell r="G39" t="str">
            <v>16</v>
          </cell>
          <cell r="H39" t="str">
            <v>S</v>
          </cell>
          <cell r="I39" t="str">
            <v>IMPLEMENTACION PAGO ENFERMEDADES DE ALTO COSTO  NACIONAL</v>
          </cell>
          <cell r="J39">
            <v>30000000000</v>
          </cell>
          <cell r="K39">
            <v>0</v>
          </cell>
          <cell r="L39">
            <v>0</v>
          </cell>
          <cell r="M39">
            <v>30000000000</v>
          </cell>
          <cell r="N39">
            <v>0</v>
          </cell>
          <cell r="O39">
            <v>0</v>
          </cell>
          <cell r="P39">
            <v>0</v>
          </cell>
          <cell r="Q39">
            <v>0</v>
          </cell>
        </row>
        <row r="40">
          <cell r="A40" t="str">
            <v>630-304-506-16</v>
          </cell>
          <cell r="B40" t="str">
            <v>630</v>
          </cell>
          <cell r="C40" t="str">
            <v>304</v>
          </cell>
          <cell r="D40" t="str">
            <v>506</v>
          </cell>
          <cell r="G40" t="str">
            <v>16</v>
          </cell>
          <cell r="H40" t="str">
            <v>S</v>
          </cell>
          <cell r="I40" t="str">
            <v>AMPLIACION DEL POS SUBSIDIADO PARA MENORES DE 12 ANOS REGION NACIONAL</v>
          </cell>
          <cell r="J40">
            <v>180000000000</v>
          </cell>
          <cell r="K40">
            <v>0</v>
          </cell>
          <cell r="L40">
            <v>0</v>
          </cell>
          <cell r="M40">
            <v>180000000000</v>
          </cell>
          <cell r="N40">
            <v>0</v>
          </cell>
          <cell r="O40">
            <v>0</v>
          </cell>
          <cell r="P40">
            <v>0</v>
          </cell>
          <cell r="Q40">
            <v>0</v>
          </cell>
        </row>
        <row r="41">
          <cell r="A41" t="str">
            <v>630-304-5-16</v>
          </cell>
          <cell r="B41" t="str">
            <v>630</v>
          </cell>
          <cell r="C41" t="str">
            <v>304</v>
          </cell>
          <cell r="D41" t="str">
            <v>5</v>
          </cell>
          <cell r="G41" t="str">
            <v>16</v>
          </cell>
          <cell r="H41" t="str">
            <v>S</v>
          </cell>
          <cell r="I41" t="str">
            <v>MEJORAMIENTO DE LA RED DE URGENCIAS Y ATENCION DE ENFERMEDADES CATASTROFICAS Y ACCIDENTES DE TRANSITO- SUBCUENTA ECAT FOSYGA</v>
          </cell>
          <cell r="J41">
            <v>252000000000</v>
          </cell>
          <cell r="K41">
            <v>0</v>
          </cell>
          <cell r="L41">
            <v>0</v>
          </cell>
          <cell r="M41">
            <v>449566896000</v>
          </cell>
          <cell r="N41">
            <v>13878092613.67</v>
          </cell>
          <cell r="O41">
            <v>13926158789</v>
          </cell>
          <cell r="P41">
            <v>4891273649.9799995</v>
          </cell>
          <cell r="Q41">
            <v>4891273649.9799995</v>
          </cell>
        </row>
        <row r="42">
          <cell r="A42" t="str">
            <v>630-304-6-16</v>
          </cell>
          <cell r="B42" t="str">
            <v>630</v>
          </cell>
          <cell r="C42" t="str">
            <v>304</v>
          </cell>
          <cell r="D42" t="str">
            <v>6</v>
          </cell>
          <cell r="G42" t="str">
            <v>16</v>
          </cell>
          <cell r="H42" t="str">
            <v>S</v>
          </cell>
          <cell r="I42" t="str">
            <v>PREVENCION Y PROMOCION DE LA SALUD - SUBCUENTA DE PROMOCION FOSYGA</v>
          </cell>
          <cell r="J42">
            <v>1300000000</v>
          </cell>
          <cell r="K42">
            <v>0</v>
          </cell>
          <cell r="L42">
            <v>0</v>
          </cell>
          <cell r="M42">
            <v>1300000000</v>
          </cell>
          <cell r="N42">
            <v>0</v>
          </cell>
          <cell r="O42">
            <v>0</v>
          </cell>
          <cell r="P42">
            <v>0</v>
          </cell>
          <cell r="Q42">
            <v>0</v>
          </cell>
        </row>
        <row r="43">
          <cell r="A43" t="str">
            <v>630-304-7-11</v>
          </cell>
          <cell r="B43" t="str">
            <v>630</v>
          </cell>
          <cell r="C43" t="str">
            <v>304</v>
          </cell>
          <cell r="D43" t="str">
            <v>7</v>
          </cell>
          <cell r="G43" t="str">
            <v>11</v>
          </cell>
          <cell r="H43" t="str">
            <v>C</v>
          </cell>
          <cell r="I43" t="str">
            <v>AMPLIACION RENOVACION DE LA AFILIACION DEL REGIMEN SUBSIDIADO- SUBCUENTA DE SOLIDARIDAD FOSYGA</v>
          </cell>
          <cell r="J43">
            <v>527848515160</v>
          </cell>
          <cell r="K43">
            <v>0</v>
          </cell>
          <cell r="L43">
            <v>0</v>
          </cell>
          <cell r="M43">
            <v>527848515160</v>
          </cell>
          <cell r="N43">
            <v>52764053614</v>
          </cell>
          <cell r="O43">
            <v>0</v>
          </cell>
          <cell r="P43">
            <v>30165307281.790001</v>
          </cell>
          <cell r="Q43">
            <v>30165307281.790001</v>
          </cell>
        </row>
        <row r="44">
          <cell r="A44" t="str">
            <v>630-304-7-16</v>
          </cell>
          <cell r="B44" t="str">
            <v>630</v>
          </cell>
          <cell r="C44" t="str">
            <v>304</v>
          </cell>
          <cell r="D44" t="str">
            <v>7</v>
          </cell>
          <cell r="G44" t="str">
            <v>16</v>
          </cell>
          <cell r="H44" t="str">
            <v>S</v>
          </cell>
          <cell r="I44" t="str">
            <v>AMPLIACION RENOVACION DE LA AFILIACION DEL REGIMEN SUBSIDIADO- SUBCUENTA DE SOLIDARIDAD FOSYGA</v>
          </cell>
          <cell r="J44">
            <v>52764053614</v>
          </cell>
          <cell r="K44">
            <v>0</v>
          </cell>
          <cell r="L44">
            <v>0</v>
          </cell>
          <cell r="M44">
            <v>52764053614</v>
          </cell>
          <cell r="N44">
            <v>0</v>
          </cell>
          <cell r="O44">
            <v>0</v>
          </cell>
          <cell r="P44">
            <v>0</v>
          </cell>
          <cell r="Q44">
            <v>0</v>
          </cell>
        </row>
      </sheetData>
      <sheetData sheetId="9">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0</v>
          </cell>
          <cell r="Q2">
            <v>0</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400000000</v>
          </cell>
          <cell r="Q4">
            <v>400000000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150000000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232000000</v>
          </cell>
          <cell r="O6">
            <v>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0</v>
          </cell>
          <cell r="O7">
            <v>23461839</v>
          </cell>
          <cell r="P7">
            <v>0</v>
          </cell>
          <cell r="Q7">
            <v>0</v>
          </cell>
        </row>
        <row r="8">
          <cell r="A8" t="str">
            <v>310-1300-18-13</v>
          </cell>
          <cell r="B8" t="str">
            <v>310</v>
          </cell>
          <cell r="C8" t="str">
            <v>1300</v>
          </cell>
          <cell r="D8" t="str">
            <v>18</v>
          </cell>
          <cell r="G8" t="str">
            <v>13</v>
          </cell>
          <cell r="H8" t="str">
            <v>C</v>
          </cell>
          <cell r="I8" t="str">
            <v>ASISTENCIA TECNICA PARA MODERNIZAR Y OPTIMIZAR EL SISTEMA DE INSPECCION VIGILANCIA Y CONTROL CON DIVULGACION DE LA NORMATIVIDAD LABORAL ORIENTADA A LA CLASE EMPRESARIAL Y TRABAJADORA DEL SECTOR FORMAL</v>
          </cell>
          <cell r="J8">
            <v>0</v>
          </cell>
          <cell r="K8">
            <v>300000000</v>
          </cell>
          <cell r="L8">
            <v>0</v>
          </cell>
          <cell r="M8">
            <v>300000000</v>
          </cell>
          <cell r="N8">
            <v>170000000</v>
          </cell>
          <cell r="O8">
            <v>0</v>
          </cell>
          <cell r="P8">
            <v>0</v>
          </cell>
          <cell r="Q8">
            <v>0</v>
          </cell>
        </row>
        <row r="9">
          <cell r="A9" t="str">
            <v>310-1300-18-18</v>
          </cell>
          <cell r="B9" t="str">
            <v>310</v>
          </cell>
          <cell r="C9" t="str">
            <v>1300</v>
          </cell>
          <cell r="D9" t="str">
            <v>18</v>
          </cell>
          <cell r="G9" t="str">
            <v>18</v>
          </cell>
          <cell r="H9" t="str">
            <v>C</v>
          </cell>
          <cell r="I9" t="str">
            <v>ASISTENCIA TECNICA PARA MODERNIZAR Y OPTIMIZAR EL SISTEMA DE INSPECCION VIGILANCIA Y CONTROL CON DIVULGACION DE LA NORMATIVIDAD LABORAL ORIENTADA A LA CLASE EMPRESARIAL Y TRABAJADORA DEL SECTOR FORMAL</v>
          </cell>
          <cell r="J9">
            <v>300000000</v>
          </cell>
          <cell r="K9">
            <v>0</v>
          </cell>
          <cell r="L9">
            <v>300000000</v>
          </cell>
          <cell r="M9">
            <v>0</v>
          </cell>
          <cell r="N9">
            <v>0</v>
          </cell>
          <cell r="O9">
            <v>0</v>
          </cell>
          <cell r="P9">
            <v>0</v>
          </cell>
          <cell r="Q9">
            <v>0</v>
          </cell>
        </row>
        <row r="10">
          <cell r="A10" t="str">
            <v>310-1300-20-11</v>
          </cell>
          <cell r="B10" t="str">
            <v>310</v>
          </cell>
          <cell r="C10" t="str">
            <v>1300</v>
          </cell>
          <cell r="D10" t="str">
            <v>20</v>
          </cell>
          <cell r="G10" t="str">
            <v>11</v>
          </cell>
          <cell r="H10" t="str">
            <v>C</v>
          </cell>
          <cell r="I10" t="str">
            <v>ASISTENCIA TECNICA PARA LA CONFORMACION Y PUESTA EN MARCHA DE OBSERVATORIOS DE EMPLEO A NIVEL NACIONAL.</v>
          </cell>
          <cell r="J10">
            <v>500000000</v>
          </cell>
          <cell r="K10">
            <v>0</v>
          </cell>
          <cell r="L10">
            <v>0</v>
          </cell>
          <cell r="M10">
            <v>500000000</v>
          </cell>
          <cell r="N10">
            <v>0</v>
          </cell>
          <cell r="O10">
            <v>2057681</v>
          </cell>
          <cell r="P10">
            <v>109984031</v>
          </cell>
          <cell r="Q10">
            <v>110063204</v>
          </cell>
        </row>
        <row r="11">
          <cell r="A11" t="str">
            <v>310-1300-22-11</v>
          </cell>
          <cell r="B11" t="str">
            <v>310</v>
          </cell>
          <cell r="C11" t="str">
            <v>1300</v>
          </cell>
          <cell r="D11" t="str">
            <v>22</v>
          </cell>
          <cell r="G11" t="str">
            <v>11</v>
          </cell>
          <cell r="H11" t="str">
            <v>C</v>
          </cell>
          <cell r="I11" t="str">
            <v>FORMULACION , PROMOCION DEL DIALOGO SOCIAL Y LA CONCERTACION EN COLOMBIA</v>
          </cell>
          <cell r="J11">
            <v>800000000</v>
          </cell>
          <cell r="K11">
            <v>0</v>
          </cell>
          <cell r="L11">
            <v>0</v>
          </cell>
          <cell r="M11">
            <v>800000000</v>
          </cell>
          <cell r="N11">
            <v>0</v>
          </cell>
          <cell r="O11">
            <v>7035309</v>
          </cell>
          <cell r="P11">
            <v>292830409</v>
          </cell>
          <cell r="Q11">
            <v>292758137</v>
          </cell>
        </row>
        <row r="12">
          <cell r="A12" t="str">
            <v>310-300-104-11</v>
          </cell>
          <cell r="B12" t="str">
            <v>310</v>
          </cell>
          <cell r="C12" t="str">
            <v>300</v>
          </cell>
          <cell r="D12" t="str">
            <v>104</v>
          </cell>
          <cell r="G12" t="str">
            <v>11</v>
          </cell>
          <cell r="H12" t="str">
            <v>C</v>
          </cell>
          <cell r="I12" t="str">
            <v>CAPACITACION DEL RECURSO HUMANO DEL SECTOR SALUD, BECAS CREDITO.</v>
          </cell>
          <cell r="J12">
            <v>11000000000</v>
          </cell>
          <cell r="K12">
            <v>0</v>
          </cell>
          <cell r="L12">
            <v>0</v>
          </cell>
          <cell r="M12">
            <v>11000000000</v>
          </cell>
          <cell r="N12">
            <v>0</v>
          </cell>
          <cell r="O12">
            <v>0</v>
          </cell>
          <cell r="P12">
            <v>0</v>
          </cell>
          <cell r="Q12">
            <v>0</v>
          </cell>
        </row>
        <row r="13">
          <cell r="A13" t="str">
            <v>310-300-106-11</v>
          </cell>
          <cell r="B13" t="str">
            <v>310</v>
          </cell>
          <cell r="C13" t="str">
            <v>300</v>
          </cell>
          <cell r="D13" t="str">
            <v>106</v>
          </cell>
          <cell r="G13" t="str">
            <v>11</v>
          </cell>
          <cell r="H13" t="str">
            <v>C</v>
          </cell>
          <cell r="I13" t="str">
            <v>ASISTENCIA TECNICA, CAPACITACION E IMPLEMENTACION DEL SISTEMA GENERAL DE SEGURIDAD SOCIAL EN SALUD.</v>
          </cell>
          <cell r="J13">
            <v>300000000</v>
          </cell>
          <cell r="K13">
            <v>0</v>
          </cell>
          <cell r="L13">
            <v>0</v>
          </cell>
          <cell r="M13">
            <v>300000000</v>
          </cell>
          <cell r="N13">
            <v>1500000</v>
          </cell>
          <cell r="O13">
            <v>7420472.9000000004</v>
          </cell>
          <cell r="P13">
            <v>17393418</v>
          </cell>
          <cell r="Q13">
            <v>18406863</v>
          </cell>
        </row>
        <row r="14">
          <cell r="A14" t="str">
            <v>310-300-107-11</v>
          </cell>
          <cell r="B14" t="str">
            <v>310</v>
          </cell>
          <cell r="C14" t="str">
            <v>300</v>
          </cell>
          <cell r="D14" t="str">
            <v>107</v>
          </cell>
          <cell r="G14" t="str">
            <v>11</v>
          </cell>
          <cell r="H14" t="str">
            <v>C</v>
          </cell>
          <cell r="I14" t="str">
            <v>ASISTENCIA Y PROMOCION SOCIAL POR LA INCLUSION Y LA EQUIDAD NACIONAL-[PREVIO CONCEPTO DNP]</v>
          </cell>
          <cell r="J14">
            <v>7500000000</v>
          </cell>
          <cell r="K14">
            <v>0</v>
          </cell>
          <cell r="L14">
            <v>0</v>
          </cell>
          <cell r="M14">
            <v>7500000000</v>
          </cell>
          <cell r="N14">
            <v>0</v>
          </cell>
          <cell r="O14">
            <v>0</v>
          </cell>
          <cell r="P14">
            <v>162814150</v>
          </cell>
          <cell r="Q14">
            <v>153261004.5</v>
          </cell>
        </row>
        <row r="15">
          <cell r="A15" t="str">
            <v>310-704-1-11</v>
          </cell>
          <cell r="B15" t="str">
            <v>310</v>
          </cell>
          <cell r="C15" t="str">
            <v>704</v>
          </cell>
          <cell r="D15" t="str">
            <v>1</v>
          </cell>
          <cell r="G15" t="str">
            <v>11</v>
          </cell>
          <cell r="H15" t="str">
            <v>C</v>
          </cell>
          <cell r="I15" t="str">
            <v>DISENO , IMPLEMENTACION Y SEGUIMIENTO DEL PLAN NACIONAL DE FORMACION DE RECURSOS HUMANOS EN EL MARCO DEL SISTEMA DE LA PROTECCION SOCIAL. A NIVEL NACIONAL</v>
          </cell>
          <cell r="J15">
            <v>700000000</v>
          </cell>
          <cell r="K15">
            <v>0</v>
          </cell>
          <cell r="L15">
            <v>0</v>
          </cell>
          <cell r="M15">
            <v>700000000</v>
          </cell>
          <cell r="N15">
            <v>0</v>
          </cell>
          <cell r="O15">
            <v>0</v>
          </cell>
          <cell r="P15">
            <v>11632891</v>
          </cell>
          <cell r="Q15">
            <v>6803233</v>
          </cell>
        </row>
        <row r="16">
          <cell r="A16" t="str">
            <v>320-300-2-16</v>
          </cell>
          <cell r="B16" t="str">
            <v>320</v>
          </cell>
          <cell r="C16" t="str">
            <v>300</v>
          </cell>
          <cell r="D16" t="str">
            <v>2</v>
          </cell>
          <cell r="G16" t="str">
            <v>16</v>
          </cell>
          <cell r="H16" t="str">
            <v>S</v>
          </cell>
          <cell r="I16" t="str">
            <v>ASISTENCIA Y PREVENCION EN EMERGENCIAS Y DESASTRES.</v>
          </cell>
          <cell r="J16">
            <v>1000000000</v>
          </cell>
          <cell r="K16">
            <v>0</v>
          </cell>
          <cell r="L16">
            <v>0</v>
          </cell>
          <cell r="M16">
            <v>1000000000</v>
          </cell>
          <cell r="N16">
            <v>0</v>
          </cell>
          <cell r="O16">
            <v>1024919</v>
          </cell>
          <cell r="P16">
            <v>46477145</v>
          </cell>
          <cell r="Q16">
            <v>46946860</v>
          </cell>
        </row>
        <row r="17">
          <cell r="A17" t="str">
            <v>320-300-5-16</v>
          </cell>
          <cell r="B17" t="str">
            <v>320</v>
          </cell>
          <cell r="C17" t="str">
            <v>300</v>
          </cell>
          <cell r="D17" t="str">
            <v>5</v>
          </cell>
          <cell r="G17" t="str">
            <v>16</v>
          </cell>
          <cell r="H17" t="str">
            <v>S</v>
          </cell>
          <cell r="I17" t="str">
            <v>IMPLANTACION DE PROYECTOS PARA POBLACION EN CONDICIONES ESPECIALES(SALUD MENTAL, DISCAPACITADOS Y DESPLAZADOS), NACIONAL.-[DISTRIBUCION PREVIO CONCEPTO DNP]</v>
          </cell>
          <cell r="J17">
            <v>2900000000</v>
          </cell>
          <cell r="K17">
            <v>0</v>
          </cell>
          <cell r="L17">
            <v>0</v>
          </cell>
          <cell r="M17">
            <v>2900000000</v>
          </cell>
          <cell r="N17">
            <v>0</v>
          </cell>
          <cell r="O17">
            <v>0</v>
          </cell>
          <cell r="P17">
            <v>0</v>
          </cell>
          <cell r="Q17">
            <v>0</v>
          </cell>
        </row>
        <row r="18">
          <cell r="A18" t="str">
            <v>320-300-6-16</v>
          </cell>
          <cell r="B18" t="str">
            <v>320</v>
          </cell>
          <cell r="C18" t="str">
            <v>300</v>
          </cell>
          <cell r="D18" t="str">
            <v>6</v>
          </cell>
          <cell r="G18" t="str">
            <v>16</v>
          </cell>
          <cell r="H18" t="str">
            <v>S</v>
          </cell>
          <cell r="I18" t="str">
            <v>IMPLANTACION DE PROYECTOS PARA POBLACION EN CONDICIONES ESPECIALESA NIVEL NACIONAL-ATENCION A LA POBLACION DESPLAZADA -APD.</v>
          </cell>
          <cell r="J18">
            <v>3977551723</v>
          </cell>
          <cell r="K18">
            <v>0</v>
          </cell>
          <cell r="L18">
            <v>0</v>
          </cell>
          <cell r="M18">
            <v>3977551723</v>
          </cell>
          <cell r="N18">
            <v>0</v>
          </cell>
          <cell r="O18">
            <v>0</v>
          </cell>
          <cell r="P18">
            <v>994387931</v>
          </cell>
          <cell r="Q18">
            <v>994387931</v>
          </cell>
        </row>
        <row r="19">
          <cell r="A19" t="str">
            <v>320-301-5-16</v>
          </cell>
          <cell r="B19" t="str">
            <v>320</v>
          </cell>
          <cell r="C19" t="str">
            <v>301</v>
          </cell>
          <cell r="D19" t="str">
            <v>5</v>
          </cell>
          <cell r="G19" t="str">
            <v>16</v>
          </cell>
          <cell r="H19" t="str">
            <v>S</v>
          </cell>
          <cell r="I19" t="str">
            <v>PROTECCION DE LA SALUD PUBLICA EN EL AMBITO NACIONAL.</v>
          </cell>
          <cell r="J19">
            <v>126182515000</v>
          </cell>
          <cell r="K19">
            <v>0</v>
          </cell>
          <cell r="L19">
            <v>0</v>
          </cell>
          <cell r="M19">
            <v>126182515000</v>
          </cell>
          <cell r="N19">
            <v>1166336953</v>
          </cell>
          <cell r="O19">
            <v>7060960.6399999997</v>
          </cell>
          <cell r="P19">
            <v>1724699912.8</v>
          </cell>
          <cell r="Q19">
            <v>5729712138.4200001</v>
          </cell>
        </row>
        <row r="20">
          <cell r="A20" t="str">
            <v>320-301-7-14</v>
          </cell>
          <cell r="B20" t="str">
            <v>320</v>
          </cell>
          <cell r="C20" t="str">
            <v>301</v>
          </cell>
          <cell r="D20" t="str">
            <v>7</v>
          </cell>
          <cell r="G20" t="str">
            <v>14</v>
          </cell>
          <cell r="H20" t="str">
            <v>S</v>
          </cell>
          <cell r="I20" t="str">
            <v>PROYECTO PROGRAMA AMPLIADO DE INMUNIZACIONES - PAI-NACIONAL REGION NACIONAL</v>
          </cell>
          <cell r="J20">
            <v>11224005337</v>
          </cell>
          <cell r="K20">
            <v>0</v>
          </cell>
          <cell r="L20">
            <v>0</v>
          </cell>
          <cell r="M20">
            <v>11224005337</v>
          </cell>
          <cell r="N20">
            <v>0</v>
          </cell>
          <cell r="O20">
            <v>0</v>
          </cell>
          <cell r="P20">
            <v>0</v>
          </cell>
          <cell r="Q20">
            <v>0</v>
          </cell>
        </row>
        <row r="21">
          <cell r="A21" t="str">
            <v>320-301-7-16</v>
          </cell>
          <cell r="B21" t="str">
            <v>320</v>
          </cell>
          <cell r="C21" t="str">
            <v>301</v>
          </cell>
          <cell r="D21" t="str">
            <v>7</v>
          </cell>
          <cell r="G21" t="str">
            <v>16</v>
          </cell>
          <cell r="H21" t="str">
            <v>S</v>
          </cell>
          <cell r="I21" t="str">
            <v>PROYECTO PROGRAMA AMPLIADO DE INMUNIZACIONES - PAI-NACIONAL REGION NACIONAL</v>
          </cell>
          <cell r="J21">
            <v>104143479663</v>
          </cell>
          <cell r="K21">
            <v>0</v>
          </cell>
          <cell r="L21">
            <v>0</v>
          </cell>
          <cell r="M21">
            <v>104143479663</v>
          </cell>
          <cell r="N21">
            <v>513663047</v>
          </cell>
          <cell r="O21">
            <v>0</v>
          </cell>
          <cell r="P21">
            <v>1340627091</v>
          </cell>
          <cell r="Q21">
            <v>1227885471</v>
          </cell>
        </row>
        <row r="22">
          <cell r="A22" t="str">
            <v>410-300-3-11</v>
          </cell>
          <cell r="B22" t="str">
            <v>410</v>
          </cell>
          <cell r="C22" t="str">
            <v>300</v>
          </cell>
          <cell r="D22" t="str">
            <v>3</v>
          </cell>
          <cell r="G22" t="str">
            <v>11</v>
          </cell>
          <cell r="H22" t="str">
            <v>C</v>
          </cell>
          <cell r="I22" t="str">
            <v>IMPLANTACION DEL PLAN DE ESTUDIOS E INVESTIGACIONES DE LA PROTECCION SOCIAL NACIONAL</v>
          </cell>
          <cell r="J22">
            <v>1100000000</v>
          </cell>
          <cell r="K22">
            <v>0</v>
          </cell>
          <cell r="L22">
            <v>0</v>
          </cell>
          <cell r="M22">
            <v>1100000000</v>
          </cell>
          <cell r="N22">
            <v>0</v>
          </cell>
          <cell r="O22">
            <v>0</v>
          </cell>
          <cell r="P22">
            <v>138556728</v>
          </cell>
          <cell r="Q22">
            <v>131994228</v>
          </cell>
        </row>
        <row r="23">
          <cell r="A23" t="str">
            <v>410-300-4-11</v>
          </cell>
          <cell r="B23" t="str">
            <v>410</v>
          </cell>
          <cell r="C23" t="str">
            <v>300</v>
          </cell>
          <cell r="D23" t="str">
            <v>4</v>
          </cell>
          <cell r="G23" t="str">
            <v>11</v>
          </cell>
          <cell r="H23" t="str">
            <v>C</v>
          </cell>
          <cell r="I23" t="str">
            <v>ACTUALIZACION DEL REGISTRO PARA LA LOCALIZACION Y CARACTERIZACION DE LA POBLACION EN SITUACION DE DISCAPACIDAD REGION NACIONAL-[PREVIO CONCEPTO DNP]</v>
          </cell>
          <cell r="J23">
            <v>900000000</v>
          </cell>
          <cell r="K23">
            <v>0</v>
          </cell>
          <cell r="L23">
            <v>0</v>
          </cell>
          <cell r="M23">
            <v>900000000</v>
          </cell>
          <cell r="N23">
            <v>0</v>
          </cell>
          <cell r="O23">
            <v>0</v>
          </cell>
          <cell r="P23">
            <v>0</v>
          </cell>
          <cell r="Q23">
            <v>0</v>
          </cell>
        </row>
        <row r="24">
          <cell r="A24" t="str">
            <v>410-303-1-16</v>
          </cell>
          <cell r="B24" t="str">
            <v>410</v>
          </cell>
          <cell r="C24" t="str">
            <v>303</v>
          </cell>
          <cell r="D24" t="str">
            <v>1</v>
          </cell>
          <cell r="G24" t="str">
            <v>16</v>
          </cell>
          <cell r="H24" t="str">
            <v>S</v>
          </cell>
          <cell r="I24" t="str">
            <v>ESTUDIO Y ELABORACION DE PROGRAMA DE VULNERABILIDAD SISMICA ESTRUCTURAL EN INSTITUCIONES HOSPITALARIAS A NIVEL NACIONAL</v>
          </cell>
          <cell r="J24">
            <v>12600000000</v>
          </cell>
          <cell r="K24">
            <v>0</v>
          </cell>
          <cell r="L24">
            <v>0</v>
          </cell>
          <cell r="M24">
            <v>12600000000</v>
          </cell>
          <cell r="N24">
            <v>0</v>
          </cell>
          <cell r="O24">
            <v>0</v>
          </cell>
          <cell r="P24">
            <v>0</v>
          </cell>
          <cell r="Q24">
            <v>0</v>
          </cell>
        </row>
        <row r="25">
          <cell r="A25" t="str">
            <v>430-300-1-11</v>
          </cell>
          <cell r="B25" t="str">
            <v>430</v>
          </cell>
          <cell r="C25" t="str">
            <v>300</v>
          </cell>
          <cell r="D25" t="str">
            <v>1</v>
          </cell>
          <cell r="G25" t="str">
            <v>11</v>
          </cell>
          <cell r="H25" t="str">
            <v>C</v>
          </cell>
          <cell r="I25" t="str">
            <v>MANTENIMIENTO DEL SISTEMA INTEGRAL DE INFORMACION EN SALUD</v>
          </cell>
          <cell r="J25">
            <v>6500000000</v>
          </cell>
          <cell r="K25">
            <v>0</v>
          </cell>
          <cell r="L25">
            <v>0</v>
          </cell>
          <cell r="M25">
            <v>6500000000</v>
          </cell>
          <cell r="N25">
            <v>500000000</v>
          </cell>
          <cell r="O25">
            <v>0</v>
          </cell>
          <cell r="P25">
            <v>208146688</v>
          </cell>
          <cell r="Q25">
            <v>1118159557.1400001</v>
          </cell>
        </row>
        <row r="26">
          <cell r="A26" t="str">
            <v>430-300-3-11</v>
          </cell>
          <cell r="B26" t="str">
            <v>430</v>
          </cell>
          <cell r="C26" t="str">
            <v>300</v>
          </cell>
          <cell r="D26" t="str">
            <v>3</v>
          </cell>
          <cell r="G26" t="str">
            <v>11</v>
          </cell>
          <cell r="H26" t="str">
            <v>C</v>
          </cell>
          <cell r="I26" t="str">
            <v>IMPLEMENTACION DESARROLLO Y SOSTENIMIENTO SISTEMA DE GESTION DE CALIDAD REGION NACIONAL</v>
          </cell>
          <cell r="J26">
            <v>500000000</v>
          </cell>
          <cell r="K26">
            <v>0</v>
          </cell>
          <cell r="L26">
            <v>0</v>
          </cell>
          <cell r="M26">
            <v>500000000</v>
          </cell>
          <cell r="N26">
            <v>0</v>
          </cell>
          <cell r="O26">
            <v>1480992</v>
          </cell>
          <cell r="P26">
            <v>18641688</v>
          </cell>
          <cell r="Q26">
            <v>29505666</v>
          </cell>
        </row>
        <row r="27">
          <cell r="A27" t="str">
            <v>510-1300-1-11</v>
          </cell>
          <cell r="B27" t="str">
            <v>510</v>
          </cell>
          <cell r="C27" t="str">
            <v>1300</v>
          </cell>
          <cell r="D27" t="str">
            <v>1</v>
          </cell>
          <cell r="G27" t="str">
            <v>11</v>
          </cell>
          <cell r="H27" t="str">
            <v>C</v>
          </cell>
          <cell r="I27" t="str">
            <v>ASISTENCIA TECNICA Y CARACTERIZACION DE LOS MERCADOS DE TRABAJO</v>
          </cell>
          <cell r="J27">
            <v>260000000</v>
          </cell>
          <cell r="K27">
            <v>0</v>
          </cell>
          <cell r="L27">
            <v>0</v>
          </cell>
          <cell r="M27">
            <v>260000000</v>
          </cell>
          <cell r="N27">
            <v>0</v>
          </cell>
          <cell r="O27">
            <v>0</v>
          </cell>
          <cell r="P27">
            <v>0</v>
          </cell>
          <cell r="Q27">
            <v>0</v>
          </cell>
        </row>
        <row r="28">
          <cell r="A28" t="str">
            <v>510-300-8-11</v>
          </cell>
          <cell r="B28" t="str">
            <v>510</v>
          </cell>
          <cell r="C28" t="str">
            <v>300</v>
          </cell>
          <cell r="D28" t="str">
            <v>8</v>
          </cell>
          <cell r="G28" t="str">
            <v>11</v>
          </cell>
          <cell r="H28" t="str">
            <v>C</v>
          </cell>
          <cell r="I28" t="str">
            <v>CAPACITACION Y FORMACION DEL RECURSO HUMANO DEL MINISTERIO DE LA PROTECCION SOCIAL A NIVEL NACIONAL</v>
          </cell>
          <cell r="J28">
            <v>150000000</v>
          </cell>
          <cell r="K28">
            <v>0</v>
          </cell>
          <cell r="L28">
            <v>0</v>
          </cell>
          <cell r="M28">
            <v>150000000</v>
          </cell>
          <cell r="N28">
            <v>0</v>
          </cell>
          <cell r="O28">
            <v>0</v>
          </cell>
          <cell r="P28">
            <v>0</v>
          </cell>
          <cell r="Q28">
            <v>0</v>
          </cell>
        </row>
        <row r="29">
          <cell r="A29" t="str">
            <v>520-301-1-11</v>
          </cell>
          <cell r="B29" t="str">
            <v>520</v>
          </cell>
          <cell r="C29" t="str">
            <v>301</v>
          </cell>
          <cell r="D29" t="str">
            <v>1</v>
          </cell>
          <cell r="G29" t="str">
            <v>11</v>
          </cell>
          <cell r="H29" t="str">
            <v>C</v>
          </cell>
          <cell r="I29" t="str">
            <v>IMPLEMENTACION DEL CONTROL Y SISTEMATIZACION DE INFORMACION SOBRE MEDICAMENTOS DE CONTROL ESPECIAL EN COLOMBIA.</v>
          </cell>
          <cell r="J29">
            <v>153000000</v>
          </cell>
          <cell r="K29">
            <v>0</v>
          </cell>
          <cell r="L29">
            <v>0</v>
          </cell>
          <cell r="M29">
            <v>153000000</v>
          </cell>
          <cell r="N29">
            <v>0</v>
          </cell>
          <cell r="O29">
            <v>0</v>
          </cell>
          <cell r="P29">
            <v>0</v>
          </cell>
          <cell r="Q29">
            <v>0</v>
          </cell>
        </row>
        <row r="30">
          <cell r="A30" t="str">
            <v>530-1300-1-11</v>
          </cell>
          <cell r="B30" t="str">
            <v>530</v>
          </cell>
          <cell r="C30" t="str">
            <v>1300</v>
          </cell>
          <cell r="D30" t="str">
            <v>1</v>
          </cell>
          <cell r="G30" t="str">
            <v>11</v>
          </cell>
          <cell r="H30" t="str">
            <v>C</v>
          </cell>
          <cell r="I30" t="str">
            <v>IMPLEMENTACION DE MECANISMOS PARA MEJORAR LA CALIDAD Y EFICIENCIA EN LA PRESTACION DEL SERVICIO AL CIUDADANO</v>
          </cell>
          <cell r="J30">
            <v>270000000</v>
          </cell>
          <cell r="K30">
            <v>0</v>
          </cell>
          <cell r="L30">
            <v>0</v>
          </cell>
          <cell r="M30">
            <v>270000000</v>
          </cell>
          <cell r="N30">
            <v>0</v>
          </cell>
          <cell r="O30">
            <v>0</v>
          </cell>
          <cell r="P30">
            <v>0</v>
          </cell>
          <cell r="Q30">
            <v>0</v>
          </cell>
        </row>
        <row r="31">
          <cell r="A31" t="str">
            <v>530-300-2-11</v>
          </cell>
          <cell r="B31" t="str">
            <v>530</v>
          </cell>
          <cell r="C31" t="str">
            <v>300</v>
          </cell>
          <cell r="D31" t="str">
            <v>2</v>
          </cell>
          <cell r="G31" t="str">
            <v>11</v>
          </cell>
          <cell r="H31" t="str">
            <v>C</v>
          </cell>
          <cell r="I31" t="str">
            <v>IMPLANTACION Y DESARROLLO DEL SISTEMA OBLIGATORIO DE GARANTIA DE CALIDAD EN SALUD EN LA REPUBLICA DE COLOMBIA.</v>
          </cell>
          <cell r="J31">
            <v>300000000</v>
          </cell>
          <cell r="K31">
            <v>0</v>
          </cell>
          <cell r="L31">
            <v>0</v>
          </cell>
          <cell r="M31">
            <v>300000000</v>
          </cell>
          <cell r="N31">
            <v>0</v>
          </cell>
          <cell r="O31">
            <v>0</v>
          </cell>
          <cell r="P31">
            <v>0</v>
          </cell>
          <cell r="Q31">
            <v>0</v>
          </cell>
        </row>
        <row r="32">
          <cell r="A32" t="str">
            <v>540-1300-1-15</v>
          </cell>
          <cell r="B32" t="str">
            <v>540</v>
          </cell>
          <cell r="C32" t="str">
            <v>1300</v>
          </cell>
          <cell r="D32" t="str">
            <v>1</v>
          </cell>
          <cell r="G32" t="str">
            <v>15</v>
          </cell>
          <cell r="H32" t="str">
            <v>C</v>
          </cell>
          <cell r="I32" t="str">
            <v>IMPLEMENTACION PARA EL FORTALECIMIENTO DEL SISTEMA DE PROTECCION SOCIAL EN COLOMBIA</v>
          </cell>
          <cell r="J32">
            <v>1330000000</v>
          </cell>
          <cell r="K32">
            <v>0</v>
          </cell>
          <cell r="L32">
            <v>0</v>
          </cell>
          <cell r="M32">
            <v>1330000000</v>
          </cell>
          <cell r="N32">
            <v>594282600</v>
          </cell>
          <cell r="O32">
            <v>-5489241</v>
          </cell>
          <cell r="P32">
            <v>9034776.8000000007</v>
          </cell>
          <cell r="Q32">
            <v>9034776.8000000007</v>
          </cell>
        </row>
        <row r="33">
          <cell r="A33" t="str">
            <v>620-1300-1-16</v>
          </cell>
          <cell r="B33" t="str">
            <v>620</v>
          </cell>
          <cell r="C33" t="str">
            <v>1300</v>
          </cell>
          <cell r="D33" t="str">
            <v>1</v>
          </cell>
          <cell r="G33" t="str">
            <v>16</v>
          </cell>
          <cell r="H33" t="str">
            <v>S</v>
          </cell>
          <cell r="I33" t="str">
            <v>IMPLEMENTACION FONDO DE SOLIDARIDAD PENSIONAL, SUBCUENTA DE SOLIDARIDAD.</v>
          </cell>
          <cell r="J33">
            <v>154920000000</v>
          </cell>
          <cell r="K33">
            <v>0</v>
          </cell>
          <cell r="L33">
            <v>0</v>
          </cell>
          <cell r="M33">
            <v>154920000000</v>
          </cell>
          <cell r="N33">
            <v>9589778584</v>
          </cell>
          <cell r="O33">
            <v>9589778584</v>
          </cell>
          <cell r="P33">
            <v>9613779896.2999992</v>
          </cell>
          <cell r="Q33">
            <v>30612609.420000002</v>
          </cell>
        </row>
        <row r="34">
          <cell r="A34" t="str">
            <v>620-1501-1-11</v>
          </cell>
          <cell r="B34" t="str">
            <v>620</v>
          </cell>
          <cell r="C34" t="str">
            <v>1501</v>
          </cell>
          <cell r="D34" t="str">
            <v>1</v>
          </cell>
          <cell r="G34" t="str">
            <v>11</v>
          </cell>
          <cell r="H34" t="str">
            <v>C</v>
          </cell>
          <cell r="I34" t="str">
            <v>IMPLANTACION FONDO DE SOLIDARIDAD PENSIONAL SUBCUENTA DE SUBSISTENCIA.</v>
          </cell>
          <cell r="J34">
            <v>155644729015</v>
          </cell>
          <cell r="K34">
            <v>0</v>
          </cell>
          <cell r="L34">
            <v>0</v>
          </cell>
          <cell r="M34">
            <v>155644729015</v>
          </cell>
          <cell r="N34">
            <v>0</v>
          </cell>
          <cell r="O34">
            <v>0</v>
          </cell>
          <cell r="P34">
            <v>0</v>
          </cell>
          <cell r="Q34">
            <v>0</v>
          </cell>
        </row>
        <row r="35">
          <cell r="A35" t="str">
            <v>620-1501-1-16</v>
          </cell>
          <cell r="B35" t="str">
            <v>620</v>
          </cell>
          <cell r="C35" t="str">
            <v>1501</v>
          </cell>
          <cell r="D35" t="str">
            <v>1</v>
          </cell>
          <cell r="G35" t="str">
            <v>16</v>
          </cell>
          <cell r="H35" t="str">
            <v>S</v>
          </cell>
          <cell r="I35" t="str">
            <v>IMPLANTACION FONDO DE SOLIDARIDAD PENSIONAL SUBCUENTA DE SUBSISTENCIA.</v>
          </cell>
          <cell r="J35">
            <v>424099794985</v>
          </cell>
          <cell r="K35">
            <v>0</v>
          </cell>
          <cell r="L35">
            <v>0</v>
          </cell>
          <cell r="M35">
            <v>424099794985</v>
          </cell>
          <cell r="N35">
            <v>0</v>
          </cell>
          <cell r="O35">
            <v>0</v>
          </cell>
          <cell r="P35">
            <v>31336695.420000002</v>
          </cell>
          <cell r="Q35">
            <v>31336695.420000002</v>
          </cell>
        </row>
        <row r="36">
          <cell r="A36" t="str">
            <v>630-304-20-14</v>
          </cell>
          <cell r="B36" t="str">
            <v>630</v>
          </cell>
          <cell r="C36" t="str">
            <v>304</v>
          </cell>
          <cell r="D36" t="str">
            <v>20</v>
          </cell>
          <cell r="G36" t="str">
            <v>14</v>
          </cell>
          <cell r="H36" t="str">
            <v>C</v>
          </cell>
          <cell r="I36" t="str">
            <v>MEJORAMIENTO FORTALECIMIENTO Y AJUSTE EN LA GESTION DE LAS INSTITUCIONES DE LA RED PUBLICA HOSPITALARIA DEL PAIS.-[PREVIO CONCEPTO DNP]</v>
          </cell>
          <cell r="J36">
            <v>9000000000</v>
          </cell>
          <cell r="K36">
            <v>0</v>
          </cell>
          <cell r="L36">
            <v>0</v>
          </cell>
          <cell r="M36">
            <v>9000000000</v>
          </cell>
          <cell r="N36">
            <v>0</v>
          </cell>
          <cell r="O36">
            <v>0</v>
          </cell>
          <cell r="P36">
            <v>2000000000</v>
          </cell>
          <cell r="Q36">
            <v>0</v>
          </cell>
        </row>
        <row r="37">
          <cell r="A37" t="str">
            <v>630-304-20-16</v>
          </cell>
          <cell r="B37" t="str">
            <v>630</v>
          </cell>
          <cell r="C37" t="str">
            <v>304</v>
          </cell>
          <cell r="D37" t="str">
            <v>20</v>
          </cell>
          <cell r="G37" t="str">
            <v>16</v>
          </cell>
          <cell r="H37" t="str">
            <v>S</v>
          </cell>
          <cell r="I37" t="str">
            <v>MEJORAMIENTO FORTALECIMIENTO Y AJUSTE EN LA GESTION DE LAS INSTITUCIONES DE LA RED PUBLICA HOSPITALARIA DEL PAIS.-[PREVIO CONCEPTO DNP]</v>
          </cell>
          <cell r="J37">
            <v>15000000000</v>
          </cell>
          <cell r="K37">
            <v>0</v>
          </cell>
          <cell r="L37">
            <v>0</v>
          </cell>
          <cell r="M37">
            <v>15000000000</v>
          </cell>
          <cell r="N37">
            <v>0</v>
          </cell>
          <cell r="O37">
            <v>0</v>
          </cell>
          <cell r="P37">
            <v>1000000000</v>
          </cell>
          <cell r="Q37">
            <v>1000000000</v>
          </cell>
        </row>
        <row r="38">
          <cell r="A38" t="str">
            <v>630-304-24-16</v>
          </cell>
          <cell r="B38" t="str">
            <v>630</v>
          </cell>
          <cell r="C38" t="str">
            <v>304</v>
          </cell>
          <cell r="D38" t="str">
            <v>24</v>
          </cell>
          <cell r="G38" t="str">
            <v>16</v>
          </cell>
          <cell r="H38" t="str">
            <v>S</v>
          </cell>
          <cell r="I38" t="str">
            <v>AMPLIACION RENOVACION DE LA AFILIACION DE REGIMEN SUBSIDIADO-SUBCUENTA DE SOLIDARIDAD FOSYGA-ATENCION A LA POBLACION DESPLAZADA-APD A NIVEL NACIONAL</v>
          </cell>
          <cell r="J38">
            <v>130582400000</v>
          </cell>
          <cell r="K38">
            <v>0</v>
          </cell>
          <cell r="L38">
            <v>0</v>
          </cell>
          <cell r="M38">
            <v>130582400000</v>
          </cell>
          <cell r="N38">
            <v>0</v>
          </cell>
          <cell r="O38">
            <v>0</v>
          </cell>
          <cell r="P38">
            <v>0</v>
          </cell>
          <cell r="Q38">
            <v>0</v>
          </cell>
        </row>
        <row r="39">
          <cell r="A39" t="str">
            <v>630-304-25-16</v>
          </cell>
          <cell r="B39" t="str">
            <v>630</v>
          </cell>
          <cell r="C39" t="str">
            <v>304</v>
          </cell>
          <cell r="D39" t="str">
            <v>25</v>
          </cell>
          <cell r="G39" t="str">
            <v>16</v>
          </cell>
          <cell r="H39" t="str">
            <v>S</v>
          </cell>
          <cell r="I39" t="str">
            <v>IMPLANTACION DE PROYECTOS PARA LA ATENCION PRIORITARIA EN SALUD A NIVEL NACIONAL</v>
          </cell>
          <cell r="J39">
            <v>315000000000</v>
          </cell>
          <cell r="K39">
            <v>0</v>
          </cell>
          <cell r="L39">
            <v>0</v>
          </cell>
          <cell r="M39">
            <v>315000000000</v>
          </cell>
          <cell r="N39">
            <v>0</v>
          </cell>
          <cell r="O39">
            <v>0</v>
          </cell>
          <cell r="P39">
            <v>6893061808</v>
          </cell>
          <cell r="Q39">
            <v>6893061808</v>
          </cell>
        </row>
        <row r="40">
          <cell r="A40" t="str">
            <v>630-304-26-16</v>
          </cell>
          <cell r="B40" t="str">
            <v>630</v>
          </cell>
          <cell r="C40" t="str">
            <v>304</v>
          </cell>
          <cell r="D40" t="str">
            <v>26</v>
          </cell>
          <cell r="G40" t="str">
            <v>16</v>
          </cell>
          <cell r="H40" t="str">
            <v>S</v>
          </cell>
          <cell r="I40" t="str">
            <v>IMPLEMENTACION PAGO ENFERMEDADES DE ALTO COSTO  NACIONAL</v>
          </cell>
          <cell r="J40">
            <v>30000000000</v>
          </cell>
          <cell r="K40">
            <v>0</v>
          </cell>
          <cell r="L40">
            <v>0</v>
          </cell>
          <cell r="M40">
            <v>30000000000</v>
          </cell>
          <cell r="N40">
            <v>0</v>
          </cell>
          <cell r="O40">
            <v>0</v>
          </cell>
          <cell r="P40">
            <v>0</v>
          </cell>
          <cell r="Q40">
            <v>0</v>
          </cell>
        </row>
        <row r="41">
          <cell r="A41" t="str">
            <v>630-304-506-16</v>
          </cell>
          <cell r="B41" t="str">
            <v>630</v>
          </cell>
          <cell r="C41" t="str">
            <v>304</v>
          </cell>
          <cell r="D41" t="str">
            <v>506</v>
          </cell>
          <cell r="G41" t="str">
            <v>16</v>
          </cell>
          <cell r="H41" t="str">
            <v>S</v>
          </cell>
          <cell r="I41" t="str">
            <v>AMPLIACION DEL POS SUBSIDIADO PARA MENORES DE 12 ANOS REGION NACIONAL</v>
          </cell>
          <cell r="J41">
            <v>180000000000</v>
          </cell>
          <cell r="K41">
            <v>0</v>
          </cell>
          <cell r="L41">
            <v>0</v>
          </cell>
          <cell r="M41">
            <v>180000000000</v>
          </cell>
          <cell r="N41">
            <v>0</v>
          </cell>
          <cell r="O41">
            <v>0</v>
          </cell>
          <cell r="P41">
            <v>0</v>
          </cell>
          <cell r="Q41">
            <v>0</v>
          </cell>
        </row>
        <row r="42">
          <cell r="A42" t="str">
            <v>630-304-5-16</v>
          </cell>
          <cell r="B42" t="str">
            <v>630</v>
          </cell>
          <cell r="C42" t="str">
            <v>304</v>
          </cell>
          <cell r="D42" t="str">
            <v>5</v>
          </cell>
          <cell r="G42" t="str">
            <v>16</v>
          </cell>
          <cell r="H42" t="str">
            <v>S</v>
          </cell>
          <cell r="I42" t="str">
            <v>MEJORAMIENTO DE LA RED DE URGENCIAS Y ATENCION DE ENFERMEDADES CATASTROFICAS Y ACCIDENTES DE TRANSITO- SUBCUENTA ECAT FOSYGA</v>
          </cell>
          <cell r="J42">
            <v>252000000000</v>
          </cell>
          <cell r="K42">
            <v>0</v>
          </cell>
          <cell r="L42">
            <v>0</v>
          </cell>
          <cell r="M42">
            <v>449566896000</v>
          </cell>
          <cell r="N42">
            <v>29224661062.759998</v>
          </cell>
          <cell r="O42">
            <v>69162486725.929993</v>
          </cell>
          <cell r="P42">
            <v>39037123242.290001</v>
          </cell>
          <cell r="Q42">
            <v>38940440484.290001</v>
          </cell>
        </row>
        <row r="43">
          <cell r="A43" t="str">
            <v>630-304-6-16</v>
          </cell>
          <cell r="B43" t="str">
            <v>630</v>
          </cell>
          <cell r="C43" t="str">
            <v>304</v>
          </cell>
          <cell r="D43" t="str">
            <v>6</v>
          </cell>
          <cell r="G43" t="str">
            <v>16</v>
          </cell>
          <cell r="H43" t="str">
            <v>S</v>
          </cell>
          <cell r="I43" t="str">
            <v>PREVENCION Y PROMOCION DE LA SALUD - SUBCUENTA DE PROMOCION FOSYGA</v>
          </cell>
          <cell r="J43">
            <v>1300000000</v>
          </cell>
          <cell r="K43">
            <v>0</v>
          </cell>
          <cell r="L43">
            <v>0</v>
          </cell>
          <cell r="M43">
            <v>1300000000</v>
          </cell>
          <cell r="N43">
            <v>0</v>
          </cell>
          <cell r="O43">
            <v>0</v>
          </cell>
          <cell r="P43">
            <v>0</v>
          </cell>
          <cell r="Q43">
            <v>0</v>
          </cell>
        </row>
        <row r="44">
          <cell r="A44" t="str">
            <v>630-304-7-11</v>
          </cell>
          <cell r="B44" t="str">
            <v>630</v>
          </cell>
          <cell r="C44" t="str">
            <v>304</v>
          </cell>
          <cell r="D44" t="str">
            <v>7</v>
          </cell>
          <cell r="G44" t="str">
            <v>11</v>
          </cell>
          <cell r="H44" t="str">
            <v>C</v>
          </cell>
          <cell r="I44" t="str">
            <v>AMPLIACION RENOVACION DE LA AFILIACION DEL REGIMEN SUBSIDIADO- SUBCUENTA DE SOLIDARIDAD FOSYGA</v>
          </cell>
          <cell r="J44">
            <v>527848515160</v>
          </cell>
          <cell r="K44">
            <v>0</v>
          </cell>
          <cell r="L44">
            <v>0</v>
          </cell>
          <cell r="M44">
            <v>527848515160</v>
          </cell>
          <cell r="N44">
            <v>-52764053614</v>
          </cell>
          <cell r="O44">
            <v>0</v>
          </cell>
          <cell r="P44">
            <v>28685718684.5</v>
          </cell>
          <cell r="Q44">
            <v>28685718684.5</v>
          </cell>
        </row>
        <row r="45">
          <cell r="A45" t="str">
            <v>630-304-7-16</v>
          </cell>
          <cell r="B45" t="str">
            <v>630</v>
          </cell>
          <cell r="C45" t="str">
            <v>304</v>
          </cell>
          <cell r="D45" t="str">
            <v>7</v>
          </cell>
          <cell r="G45" t="str">
            <v>16</v>
          </cell>
          <cell r="H45" t="str">
            <v>S</v>
          </cell>
          <cell r="I45" t="str">
            <v>AMPLIACION RENOVACION DE LA AFILIACION DEL REGIMEN SUBSIDIADO- SUBCUENTA DE SOLIDARIDAD FOSYGA</v>
          </cell>
          <cell r="J45">
            <v>52764053614</v>
          </cell>
          <cell r="K45">
            <v>0</v>
          </cell>
          <cell r="L45">
            <v>0</v>
          </cell>
          <cell r="M45">
            <v>52764053614</v>
          </cell>
          <cell r="N45">
            <v>52764053614</v>
          </cell>
          <cell r="O45">
            <v>52764053614</v>
          </cell>
          <cell r="P45">
            <v>0</v>
          </cell>
          <cell r="Q45">
            <v>0</v>
          </cell>
        </row>
      </sheetData>
      <sheetData sheetId="10">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711278252.23000002</v>
          </cell>
          <cell r="Q2">
            <v>711278252.23000002</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500000000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310-1300-13-13</v>
          </cell>
          <cell r="B6" t="str">
            <v>310</v>
          </cell>
          <cell r="C6" t="str">
            <v>1300</v>
          </cell>
          <cell r="D6" t="str">
            <v>13</v>
          </cell>
          <cell r="G6" t="str">
            <v>13</v>
          </cell>
          <cell r="H6" t="str">
            <v>C</v>
          </cell>
          <cell r="I6" t="str">
            <v>ASISTENCIA TECNICA PARA MODERNIZAR Y OPTIMIZAR EL SISTEMA DE INSPECCION Y VIGILANCIA Y CONTROL CON DIVULGACION DE LA NORMATIVIDAD LABORAL ORIENTADA A LA CLASE EMPRESARIAL  Y TRABAJADORA DEL SECTOR FORMAL</v>
          </cell>
          <cell r="J6">
            <v>0</v>
          </cell>
          <cell r="K6">
            <v>300000000</v>
          </cell>
          <cell r="L6">
            <v>300000000</v>
          </cell>
          <cell r="M6">
            <v>0</v>
          </cell>
          <cell r="N6">
            <v>0</v>
          </cell>
          <cell r="O6">
            <v>0</v>
          </cell>
          <cell r="P6">
            <v>0</v>
          </cell>
          <cell r="Q6">
            <v>0</v>
          </cell>
        </row>
        <row r="7">
          <cell r="A7" t="str">
            <v>310-1300-17-11</v>
          </cell>
          <cell r="B7" t="str">
            <v>310</v>
          </cell>
          <cell r="C7" t="str">
            <v>1300</v>
          </cell>
          <cell r="D7" t="str">
            <v>17</v>
          </cell>
          <cell r="G7" t="str">
            <v>11</v>
          </cell>
          <cell r="H7" t="str">
            <v>C</v>
          </cell>
          <cell r="I7" t="str">
            <v>DIVULGACION Y PROMOCION DE LOS DERECHOS FUNDAMENTALES EN EL TRABAJOEN COLOMBIA</v>
          </cell>
          <cell r="J7">
            <v>800000000</v>
          </cell>
          <cell r="K7">
            <v>0</v>
          </cell>
          <cell r="L7">
            <v>0</v>
          </cell>
          <cell r="M7">
            <v>800000000</v>
          </cell>
          <cell r="N7">
            <v>0</v>
          </cell>
          <cell r="O7">
            <v>0</v>
          </cell>
          <cell r="P7">
            <v>0</v>
          </cell>
          <cell r="Q7">
            <v>0</v>
          </cell>
        </row>
        <row r="8">
          <cell r="A8" t="str">
            <v>310-1300-18-11</v>
          </cell>
          <cell r="B8" t="str">
            <v>310</v>
          </cell>
          <cell r="C8" t="str">
            <v>1300</v>
          </cell>
          <cell r="D8" t="str">
            <v>18</v>
          </cell>
          <cell r="G8" t="str">
            <v>11</v>
          </cell>
          <cell r="H8" t="str">
            <v>C</v>
          </cell>
          <cell r="I8" t="str">
            <v>ASISTENCIA TECNICA PARA MODERNIZAR Y OPTIMIZAR EL SISTEMA DE INSPECCION VIGILANCIA Y CONTROL CON DIVULGACION DE LA NORMATIVIDAD LABORAL ORIENTADA A LA CLASE EMPRESARIAL Y TRABAJADORA DEL SECTOR FORMAL</v>
          </cell>
          <cell r="J8">
            <v>400000000</v>
          </cell>
          <cell r="K8">
            <v>0</v>
          </cell>
          <cell r="L8">
            <v>0</v>
          </cell>
          <cell r="M8">
            <v>400000000</v>
          </cell>
          <cell r="N8">
            <v>0</v>
          </cell>
          <cell r="O8">
            <v>17424398</v>
          </cell>
          <cell r="P8">
            <v>26083666</v>
          </cell>
          <cell r="Q8">
            <v>17359670</v>
          </cell>
        </row>
        <row r="9">
          <cell r="A9" t="str">
            <v>310-1300-18-13</v>
          </cell>
          <cell r="B9" t="str">
            <v>310</v>
          </cell>
          <cell r="C9" t="str">
            <v>1300</v>
          </cell>
          <cell r="D9" t="str">
            <v>18</v>
          </cell>
          <cell r="G9" t="str">
            <v>13</v>
          </cell>
          <cell r="H9" t="str">
            <v>C</v>
          </cell>
          <cell r="I9" t="str">
            <v>ASISTENCIA TECNICA PARA MODERNIZAR Y OPTIMIZAR EL SISTEMA DE INSPECCION VIGILANCIA Y CONTROL CON DIVULGACION DE LA NORMATIVIDAD LABORAL ORIENTADA A LA CLASE EMPRESARIAL Y TRABAJADORA DEL SECTOR FORMAL</v>
          </cell>
          <cell r="J9">
            <v>0</v>
          </cell>
          <cell r="K9">
            <v>0</v>
          </cell>
          <cell r="L9">
            <v>0</v>
          </cell>
          <cell r="M9">
            <v>300000000</v>
          </cell>
          <cell r="N9">
            <v>0</v>
          </cell>
          <cell r="O9">
            <v>0</v>
          </cell>
          <cell r="P9">
            <v>0</v>
          </cell>
          <cell r="Q9">
            <v>0</v>
          </cell>
        </row>
        <row r="10">
          <cell r="A10" t="str">
            <v>310-1300-18-18</v>
          </cell>
          <cell r="B10" t="str">
            <v>310</v>
          </cell>
          <cell r="C10" t="str">
            <v>1300</v>
          </cell>
          <cell r="D10" t="str">
            <v>18</v>
          </cell>
          <cell r="G10" t="str">
            <v>18</v>
          </cell>
          <cell r="H10" t="str">
            <v>C</v>
          </cell>
          <cell r="I10" t="str">
            <v>ASISTENCIA TECNICA PARA MODERNIZAR Y OPTIMIZAR EL SISTEMA DE INSPECCION VIGILANCIA Y CONTROL CON DIVULGACION DE LA NORMATIVIDAD LABORAL ORIENTADA A LA CLASE EMPRESARIAL Y TRABAJADORA DEL SECTOR FORMAL</v>
          </cell>
          <cell r="J10">
            <v>300000000</v>
          </cell>
          <cell r="K10">
            <v>0</v>
          </cell>
          <cell r="L10">
            <v>0</v>
          </cell>
          <cell r="M10">
            <v>0</v>
          </cell>
          <cell r="N10">
            <v>0</v>
          </cell>
          <cell r="O10">
            <v>0</v>
          </cell>
          <cell r="P10">
            <v>0</v>
          </cell>
          <cell r="Q10">
            <v>0</v>
          </cell>
        </row>
        <row r="11">
          <cell r="A11" t="str">
            <v>310-1300-20-11</v>
          </cell>
          <cell r="B11" t="str">
            <v>310</v>
          </cell>
          <cell r="C11" t="str">
            <v>1300</v>
          </cell>
          <cell r="D11" t="str">
            <v>20</v>
          </cell>
          <cell r="G11" t="str">
            <v>11</v>
          </cell>
          <cell r="H11" t="str">
            <v>C</v>
          </cell>
          <cell r="I11" t="str">
            <v>ASISTENCIA TECNICA PARA LA CONFORMACION Y PUESTA EN MARCHA DE OBSERVATORIOS DE EMPLEO A NIVEL NACIONAL.</v>
          </cell>
          <cell r="J11">
            <v>500000000</v>
          </cell>
          <cell r="K11">
            <v>0</v>
          </cell>
          <cell r="L11">
            <v>0</v>
          </cell>
          <cell r="M11">
            <v>500000000</v>
          </cell>
          <cell r="N11">
            <v>0</v>
          </cell>
          <cell r="O11">
            <v>11470908</v>
          </cell>
          <cell r="P11">
            <v>10489726</v>
          </cell>
          <cell r="Q11">
            <v>7935293</v>
          </cell>
        </row>
        <row r="12">
          <cell r="A12" t="str">
            <v>310-1300-22-11</v>
          </cell>
          <cell r="B12" t="str">
            <v>310</v>
          </cell>
          <cell r="C12" t="str">
            <v>1300</v>
          </cell>
          <cell r="D12" t="str">
            <v>22</v>
          </cell>
          <cell r="G12" t="str">
            <v>11</v>
          </cell>
          <cell r="H12" t="str">
            <v>C</v>
          </cell>
          <cell r="I12" t="str">
            <v>FORMULACION , PROMOCION DEL DIALOGO SOCIAL Y LA CONCERTACION EN COLOMBIA</v>
          </cell>
          <cell r="J12">
            <v>800000000</v>
          </cell>
          <cell r="K12">
            <v>0</v>
          </cell>
          <cell r="L12">
            <v>0</v>
          </cell>
          <cell r="M12">
            <v>800000000</v>
          </cell>
          <cell r="N12">
            <v>0</v>
          </cell>
          <cell r="O12">
            <v>12836741.300000001</v>
          </cell>
          <cell r="P12">
            <v>14243289.300000001</v>
          </cell>
          <cell r="Q12">
            <v>14819761.300000001</v>
          </cell>
        </row>
        <row r="13">
          <cell r="A13" t="str">
            <v>310-300-104-11</v>
          </cell>
          <cell r="B13" t="str">
            <v>310</v>
          </cell>
          <cell r="C13" t="str">
            <v>300</v>
          </cell>
          <cell r="D13" t="str">
            <v>104</v>
          </cell>
          <cell r="G13" t="str">
            <v>11</v>
          </cell>
          <cell r="H13" t="str">
            <v>C</v>
          </cell>
          <cell r="I13" t="str">
            <v>CAPACITACION DEL RECURSO HUMANO DEL SECTOR SALUD, BECAS CREDITO.</v>
          </cell>
          <cell r="J13">
            <v>11000000000</v>
          </cell>
          <cell r="K13">
            <v>0</v>
          </cell>
          <cell r="L13">
            <v>0</v>
          </cell>
          <cell r="M13">
            <v>11000000000</v>
          </cell>
          <cell r="N13">
            <v>0</v>
          </cell>
          <cell r="O13">
            <v>0</v>
          </cell>
          <cell r="P13">
            <v>0</v>
          </cell>
          <cell r="Q13">
            <v>0</v>
          </cell>
        </row>
        <row r="14">
          <cell r="A14" t="str">
            <v>310-300-106-11</v>
          </cell>
          <cell r="B14" t="str">
            <v>310</v>
          </cell>
          <cell r="C14" t="str">
            <v>300</v>
          </cell>
          <cell r="D14" t="str">
            <v>106</v>
          </cell>
          <cell r="G14" t="str">
            <v>11</v>
          </cell>
          <cell r="H14" t="str">
            <v>C</v>
          </cell>
          <cell r="I14" t="str">
            <v>ASISTENCIA TECNICA, CAPACITACION E IMPLEMENTACION DEL SISTEMA GENERAL DE SEGURIDAD SOCIAL EN SALUD.</v>
          </cell>
          <cell r="J14">
            <v>300000000</v>
          </cell>
          <cell r="K14">
            <v>0</v>
          </cell>
          <cell r="L14">
            <v>0</v>
          </cell>
          <cell r="M14">
            <v>300000000</v>
          </cell>
          <cell r="N14">
            <v>11580000</v>
          </cell>
          <cell r="O14">
            <v>17725581.800000001</v>
          </cell>
          <cell r="P14">
            <v>20195602.699999999</v>
          </cell>
          <cell r="Q14">
            <v>22933080.699999999</v>
          </cell>
        </row>
        <row r="15">
          <cell r="A15" t="str">
            <v>310-300-107-11</v>
          </cell>
          <cell r="B15" t="str">
            <v>310</v>
          </cell>
          <cell r="C15" t="str">
            <v>300</v>
          </cell>
          <cell r="D15" t="str">
            <v>107</v>
          </cell>
          <cell r="G15" t="str">
            <v>11</v>
          </cell>
          <cell r="H15" t="str">
            <v>C</v>
          </cell>
          <cell r="I15" t="str">
            <v>ASISTENCIA Y PROMOCION SOCIAL POR LA INCLUSION Y LA EQUIDAD NACIONAL-[PREVIO CONCEPTO DNP]</v>
          </cell>
          <cell r="J15">
            <v>7500000000</v>
          </cell>
          <cell r="K15">
            <v>0</v>
          </cell>
          <cell r="L15">
            <v>0</v>
          </cell>
          <cell r="M15">
            <v>7500000000</v>
          </cell>
          <cell r="N15">
            <v>230000000</v>
          </cell>
          <cell r="O15">
            <v>255000000</v>
          </cell>
          <cell r="P15">
            <v>1361936071.5</v>
          </cell>
          <cell r="Q15">
            <v>510166595.5</v>
          </cell>
        </row>
        <row r="16">
          <cell r="A16" t="str">
            <v>310-704-1-11</v>
          </cell>
          <cell r="B16" t="str">
            <v>310</v>
          </cell>
          <cell r="C16" t="str">
            <v>704</v>
          </cell>
          <cell r="D16" t="str">
            <v>1</v>
          </cell>
          <cell r="G16" t="str">
            <v>11</v>
          </cell>
          <cell r="H16" t="str">
            <v>C</v>
          </cell>
          <cell r="I16" t="str">
            <v>DISENO , IMPLEMENTACION Y SEGUIMIENTO DEL PLAN NACIONAL DE FORMACION DE RECURSOS HUMANOS EN EL MARCO DEL SISTEMA DE LA PROTECCION SOCIAL. A NIVEL NACIONAL</v>
          </cell>
          <cell r="J16">
            <v>700000000</v>
          </cell>
          <cell r="K16">
            <v>0</v>
          </cell>
          <cell r="L16">
            <v>0</v>
          </cell>
          <cell r="M16">
            <v>700000000</v>
          </cell>
          <cell r="N16">
            <v>0</v>
          </cell>
          <cell r="O16">
            <v>0</v>
          </cell>
          <cell r="P16">
            <v>6803233</v>
          </cell>
          <cell r="Q16">
            <v>11632891</v>
          </cell>
        </row>
        <row r="17">
          <cell r="A17" t="str">
            <v>320-300-2-16</v>
          </cell>
          <cell r="B17" t="str">
            <v>320</v>
          </cell>
          <cell r="C17" t="str">
            <v>300</v>
          </cell>
          <cell r="D17" t="str">
            <v>2</v>
          </cell>
          <cell r="G17" t="str">
            <v>16</v>
          </cell>
          <cell r="H17" t="str">
            <v>S</v>
          </cell>
          <cell r="I17" t="str">
            <v>ASISTENCIA Y PREVENCION EN EMERGENCIAS Y DESASTRES.</v>
          </cell>
          <cell r="J17">
            <v>1000000000</v>
          </cell>
          <cell r="K17">
            <v>0</v>
          </cell>
          <cell r="L17">
            <v>0</v>
          </cell>
          <cell r="M17">
            <v>1000000000</v>
          </cell>
          <cell r="N17">
            <v>0</v>
          </cell>
          <cell r="O17">
            <v>2347282</v>
          </cell>
          <cell r="P17">
            <v>25223727</v>
          </cell>
          <cell r="Q17">
            <v>24186078</v>
          </cell>
        </row>
        <row r="18">
          <cell r="A18" t="str">
            <v>320-300-5-16</v>
          </cell>
          <cell r="B18" t="str">
            <v>320</v>
          </cell>
          <cell r="C18" t="str">
            <v>300</v>
          </cell>
          <cell r="D18" t="str">
            <v>5</v>
          </cell>
          <cell r="G18" t="str">
            <v>16</v>
          </cell>
          <cell r="H18" t="str">
            <v>S</v>
          </cell>
          <cell r="I18" t="str">
            <v>IMPLANTACION DE PROYECTOS PARA POBLACION EN CONDICIONES ESPECIALES(SALUD MENTAL, DISCAPACITADOS Y DESPLAZADOS), NACIONAL.-[DISTRIBUCION PREVIO CONCEPTO DNP]</v>
          </cell>
          <cell r="J18">
            <v>2900000000</v>
          </cell>
          <cell r="K18">
            <v>0</v>
          </cell>
          <cell r="L18">
            <v>0</v>
          </cell>
          <cell r="M18">
            <v>2900000000</v>
          </cell>
          <cell r="N18">
            <v>0</v>
          </cell>
          <cell r="O18">
            <v>0</v>
          </cell>
          <cell r="P18">
            <v>0</v>
          </cell>
          <cell r="Q18">
            <v>0</v>
          </cell>
        </row>
        <row r="19">
          <cell r="A19" t="str">
            <v>320-300-6-16</v>
          </cell>
          <cell r="B19" t="str">
            <v>320</v>
          </cell>
          <cell r="C19" t="str">
            <v>300</v>
          </cell>
          <cell r="D19" t="str">
            <v>6</v>
          </cell>
          <cell r="G19" t="str">
            <v>16</v>
          </cell>
          <cell r="H19" t="str">
            <v>S</v>
          </cell>
          <cell r="I19" t="str">
            <v>IMPLANTACION DE PROYECTOS PARA POBLACION EN CONDICIONES ESPECIALESA NIVEL NACIONAL-ATENCION A LA POBLACION DESPLAZADA -APD.</v>
          </cell>
          <cell r="J19">
            <v>3977551723</v>
          </cell>
          <cell r="K19">
            <v>0</v>
          </cell>
          <cell r="L19">
            <v>0</v>
          </cell>
          <cell r="M19">
            <v>3977551723</v>
          </cell>
          <cell r="N19">
            <v>0</v>
          </cell>
          <cell r="O19">
            <v>0</v>
          </cell>
          <cell r="P19">
            <v>0</v>
          </cell>
          <cell r="Q19">
            <v>0</v>
          </cell>
        </row>
        <row r="20">
          <cell r="A20" t="str">
            <v>320-301-5-16</v>
          </cell>
          <cell r="B20" t="str">
            <v>320</v>
          </cell>
          <cell r="C20" t="str">
            <v>301</v>
          </cell>
          <cell r="D20" t="str">
            <v>5</v>
          </cell>
          <cell r="G20" t="str">
            <v>16</v>
          </cell>
          <cell r="H20" t="str">
            <v>S</v>
          </cell>
          <cell r="I20" t="str">
            <v>PROTECCION DE LA SALUD PUBLICA EN EL AMBITO NACIONAL.</v>
          </cell>
          <cell r="J20">
            <v>126182515000</v>
          </cell>
          <cell r="K20">
            <v>0</v>
          </cell>
          <cell r="L20">
            <v>0</v>
          </cell>
          <cell r="M20">
            <v>126182515000</v>
          </cell>
          <cell r="N20">
            <v>-156338530</v>
          </cell>
          <cell r="O20">
            <v>9491163.2300000004</v>
          </cell>
          <cell r="P20">
            <v>9495635731.8400002</v>
          </cell>
          <cell r="Q20">
            <v>9501681356.8400002</v>
          </cell>
        </row>
        <row r="21">
          <cell r="A21" t="str">
            <v>320-301-7-14</v>
          </cell>
          <cell r="B21" t="str">
            <v>320</v>
          </cell>
          <cell r="C21" t="str">
            <v>301</v>
          </cell>
          <cell r="D21" t="str">
            <v>7</v>
          </cell>
          <cell r="G21" t="str">
            <v>14</v>
          </cell>
          <cell r="H21" t="str">
            <v>S</v>
          </cell>
          <cell r="I21" t="str">
            <v>PROYECTO PROGRAMA AMPLIADO DE INMUNIZACIONES - PAI-NACIONAL REGION NACIONAL</v>
          </cell>
          <cell r="J21">
            <v>11224005337</v>
          </cell>
          <cell r="K21">
            <v>0</v>
          </cell>
          <cell r="L21">
            <v>0</v>
          </cell>
          <cell r="M21">
            <v>11224005337</v>
          </cell>
          <cell r="N21">
            <v>0</v>
          </cell>
          <cell r="O21">
            <v>0</v>
          </cell>
          <cell r="P21">
            <v>0</v>
          </cell>
          <cell r="Q21">
            <v>0</v>
          </cell>
        </row>
        <row r="22">
          <cell r="A22" t="str">
            <v>320-301-7-16</v>
          </cell>
          <cell r="B22" t="str">
            <v>320</v>
          </cell>
          <cell r="C22" t="str">
            <v>301</v>
          </cell>
          <cell r="D22" t="str">
            <v>7</v>
          </cell>
          <cell r="G22" t="str">
            <v>16</v>
          </cell>
          <cell r="H22" t="str">
            <v>S</v>
          </cell>
          <cell r="I22" t="str">
            <v>PROYECTO PROGRAMA AMPLIADO DE INMUNIZACIONES - PAI-NACIONAL REGION NACIONAL</v>
          </cell>
          <cell r="J22">
            <v>104143479663</v>
          </cell>
          <cell r="K22">
            <v>0</v>
          </cell>
          <cell r="L22">
            <v>0</v>
          </cell>
          <cell r="M22">
            <v>104143479663</v>
          </cell>
          <cell r="N22">
            <v>90550680</v>
          </cell>
          <cell r="O22">
            <v>0</v>
          </cell>
          <cell r="P22">
            <v>79292412</v>
          </cell>
          <cell r="Q22">
            <v>221215246</v>
          </cell>
        </row>
        <row r="23">
          <cell r="A23" t="str">
            <v>410-300-3-11</v>
          </cell>
          <cell r="B23" t="str">
            <v>410</v>
          </cell>
          <cell r="C23" t="str">
            <v>300</v>
          </cell>
          <cell r="D23" t="str">
            <v>3</v>
          </cell>
          <cell r="G23" t="str">
            <v>11</v>
          </cell>
          <cell r="H23" t="str">
            <v>C</v>
          </cell>
          <cell r="I23" t="str">
            <v>IMPLANTACION DEL PLAN DE ESTUDIOS E INVESTIGACIONES DE LA PROTECCION SOCIAL NACIONAL</v>
          </cell>
          <cell r="J23">
            <v>1100000000</v>
          </cell>
          <cell r="K23">
            <v>0</v>
          </cell>
          <cell r="L23">
            <v>0</v>
          </cell>
          <cell r="M23">
            <v>1100000000</v>
          </cell>
          <cell r="N23">
            <v>0</v>
          </cell>
          <cell r="O23">
            <v>0</v>
          </cell>
          <cell r="P23">
            <v>109407990</v>
          </cell>
          <cell r="Q23">
            <v>67049978</v>
          </cell>
        </row>
        <row r="24">
          <cell r="A24" t="str">
            <v>410-300-4-11</v>
          </cell>
          <cell r="B24" t="str">
            <v>410</v>
          </cell>
          <cell r="C24" t="str">
            <v>300</v>
          </cell>
          <cell r="D24" t="str">
            <v>4</v>
          </cell>
          <cell r="G24" t="str">
            <v>11</v>
          </cell>
          <cell r="H24" t="str">
            <v>C</v>
          </cell>
          <cell r="I24" t="str">
            <v>ACTUALIZACION DEL REGISTRO PARA LA LOCALIZACION Y CARACTERIZACION DE LA POBLACION EN SITUACION DE DISCAPACIDAD REGION NACIONAL-[PREVIO CONCEPTO DNP]</v>
          </cell>
          <cell r="J24">
            <v>900000000</v>
          </cell>
          <cell r="K24">
            <v>0</v>
          </cell>
          <cell r="L24">
            <v>0</v>
          </cell>
          <cell r="M24">
            <v>900000000</v>
          </cell>
          <cell r="N24">
            <v>705000000</v>
          </cell>
          <cell r="O24">
            <v>0</v>
          </cell>
          <cell r="P24">
            <v>0</v>
          </cell>
          <cell r="Q24">
            <v>0</v>
          </cell>
        </row>
        <row r="25">
          <cell r="A25" t="str">
            <v>410-303-1-16</v>
          </cell>
          <cell r="B25" t="str">
            <v>410</v>
          </cell>
          <cell r="C25" t="str">
            <v>303</v>
          </cell>
          <cell r="D25" t="str">
            <v>1</v>
          </cell>
          <cell r="G25" t="str">
            <v>16</v>
          </cell>
          <cell r="H25" t="str">
            <v>S</v>
          </cell>
          <cell r="I25" t="str">
            <v>ESTUDIO Y ELABORACION DE PROGRAMA DE VULNERABILIDAD SISMICA ESTRUCTURAL EN INSTITUCIONES HOSPITALARIAS A NIVEL NACIONAL</v>
          </cell>
          <cell r="J25">
            <v>12600000000</v>
          </cell>
          <cell r="K25">
            <v>0</v>
          </cell>
          <cell r="L25">
            <v>0</v>
          </cell>
          <cell r="M25">
            <v>12600000000</v>
          </cell>
          <cell r="N25">
            <v>12600000000</v>
          </cell>
          <cell r="O25">
            <v>0</v>
          </cell>
          <cell r="P25">
            <v>0</v>
          </cell>
          <cell r="Q25">
            <v>0</v>
          </cell>
        </row>
        <row r="26">
          <cell r="A26" t="str">
            <v>430-300-1-11</v>
          </cell>
          <cell r="B26" t="str">
            <v>430</v>
          </cell>
          <cell r="C26" t="str">
            <v>300</v>
          </cell>
          <cell r="D26" t="str">
            <v>1</v>
          </cell>
          <cell r="G26" t="str">
            <v>11</v>
          </cell>
          <cell r="H26" t="str">
            <v>C</v>
          </cell>
          <cell r="I26" t="str">
            <v>MANTENIMIENTO DEL SISTEMA INTEGRAL DE INFORMACION EN SALUD</v>
          </cell>
          <cell r="J26">
            <v>6500000000</v>
          </cell>
          <cell r="K26">
            <v>0</v>
          </cell>
          <cell r="L26">
            <v>0</v>
          </cell>
          <cell r="M26">
            <v>6500000000</v>
          </cell>
          <cell r="N26">
            <v>45000000</v>
          </cell>
          <cell r="O26">
            <v>1156740</v>
          </cell>
          <cell r="P26">
            <v>257824102.59999999</v>
          </cell>
          <cell r="Q26">
            <v>243856102.59999999</v>
          </cell>
        </row>
        <row r="27">
          <cell r="A27" t="str">
            <v>430-300-3-11</v>
          </cell>
          <cell r="B27" t="str">
            <v>430</v>
          </cell>
          <cell r="C27" t="str">
            <v>300</v>
          </cell>
          <cell r="D27" t="str">
            <v>3</v>
          </cell>
          <cell r="G27" t="str">
            <v>11</v>
          </cell>
          <cell r="H27" t="str">
            <v>C</v>
          </cell>
          <cell r="I27" t="str">
            <v>IMPLEMENTACION DESARROLLO Y SOSTENIMIENTO SISTEMA DE GESTION DE CALIDAD REGION NACIONAL</v>
          </cell>
          <cell r="J27">
            <v>500000000</v>
          </cell>
          <cell r="K27">
            <v>0</v>
          </cell>
          <cell r="L27">
            <v>0</v>
          </cell>
          <cell r="M27">
            <v>500000000</v>
          </cell>
          <cell r="N27">
            <v>0</v>
          </cell>
          <cell r="O27">
            <v>0</v>
          </cell>
          <cell r="P27">
            <v>17641199.399999999</v>
          </cell>
          <cell r="Q27">
            <v>17155483.399999999</v>
          </cell>
        </row>
        <row r="28">
          <cell r="A28" t="str">
            <v>510-1300-1-11</v>
          </cell>
          <cell r="B28" t="str">
            <v>510</v>
          </cell>
          <cell r="C28" t="str">
            <v>1300</v>
          </cell>
          <cell r="D28" t="str">
            <v>1</v>
          </cell>
          <cell r="G28" t="str">
            <v>11</v>
          </cell>
          <cell r="H28" t="str">
            <v>C</v>
          </cell>
          <cell r="I28" t="str">
            <v>ASISTENCIA TECNICA Y CARACTERIZACION DE LOS MERCADOS DE TRABAJO</v>
          </cell>
          <cell r="J28">
            <v>260000000</v>
          </cell>
          <cell r="K28">
            <v>0</v>
          </cell>
          <cell r="L28">
            <v>0</v>
          </cell>
          <cell r="M28">
            <v>260000000</v>
          </cell>
          <cell r="N28">
            <v>0</v>
          </cell>
          <cell r="O28">
            <v>0</v>
          </cell>
          <cell r="P28">
            <v>0</v>
          </cell>
          <cell r="Q28">
            <v>0</v>
          </cell>
        </row>
        <row r="29">
          <cell r="A29" t="str">
            <v>510-300-8-11</v>
          </cell>
          <cell r="B29" t="str">
            <v>510</v>
          </cell>
          <cell r="C29" t="str">
            <v>300</v>
          </cell>
          <cell r="D29" t="str">
            <v>8</v>
          </cell>
          <cell r="G29" t="str">
            <v>11</v>
          </cell>
          <cell r="H29" t="str">
            <v>C</v>
          </cell>
          <cell r="I29" t="str">
            <v>CAPACITACION Y FORMACION DEL RECURSO HUMANO DEL MINISTERIO DE LA PROTECCION SOCIAL A NIVEL NACIONAL</v>
          </cell>
          <cell r="J29">
            <v>150000000</v>
          </cell>
          <cell r="K29">
            <v>0</v>
          </cell>
          <cell r="L29">
            <v>0</v>
          </cell>
          <cell r="M29">
            <v>150000000</v>
          </cell>
          <cell r="N29">
            <v>0</v>
          </cell>
          <cell r="O29">
            <v>0</v>
          </cell>
          <cell r="P29">
            <v>0</v>
          </cell>
          <cell r="Q29">
            <v>0</v>
          </cell>
        </row>
        <row r="30">
          <cell r="A30" t="str">
            <v>520-301-1-11</v>
          </cell>
          <cell r="B30" t="str">
            <v>520</v>
          </cell>
          <cell r="C30" t="str">
            <v>301</v>
          </cell>
          <cell r="D30" t="str">
            <v>1</v>
          </cell>
          <cell r="G30" t="str">
            <v>11</v>
          </cell>
          <cell r="H30" t="str">
            <v>C</v>
          </cell>
          <cell r="I30" t="str">
            <v>IMPLEMENTACION DEL CONTROL Y SISTEMATIZACION DE INFORMACION SOBRE MEDICAMENTOS DE CONTROL ESPECIAL EN COLOMBIA.</v>
          </cell>
          <cell r="J30">
            <v>153000000</v>
          </cell>
          <cell r="K30">
            <v>0</v>
          </cell>
          <cell r="L30">
            <v>0</v>
          </cell>
          <cell r="M30">
            <v>153000000</v>
          </cell>
          <cell r="N30">
            <v>0</v>
          </cell>
          <cell r="O30">
            <v>0</v>
          </cell>
          <cell r="P30">
            <v>0</v>
          </cell>
          <cell r="Q30">
            <v>0</v>
          </cell>
        </row>
        <row r="31">
          <cell r="A31" t="str">
            <v>530-1300-1-11</v>
          </cell>
          <cell r="B31" t="str">
            <v>530</v>
          </cell>
          <cell r="C31" t="str">
            <v>1300</v>
          </cell>
          <cell r="D31" t="str">
            <v>1</v>
          </cell>
          <cell r="G31" t="str">
            <v>11</v>
          </cell>
          <cell r="H31" t="str">
            <v>C</v>
          </cell>
          <cell r="I31" t="str">
            <v>IMPLEMENTACION DE MECANISMOS PARA MEJORAR LA CALIDAD Y EFICIENCIA EN LA PRESTACION DEL SERVICIO AL CIUDADANO</v>
          </cell>
          <cell r="J31">
            <v>270000000</v>
          </cell>
          <cell r="K31">
            <v>0</v>
          </cell>
          <cell r="L31">
            <v>0</v>
          </cell>
          <cell r="M31">
            <v>270000000</v>
          </cell>
          <cell r="N31">
            <v>0</v>
          </cell>
          <cell r="O31">
            <v>0</v>
          </cell>
          <cell r="P31">
            <v>0</v>
          </cell>
          <cell r="Q31">
            <v>0</v>
          </cell>
        </row>
        <row r="32">
          <cell r="A32" t="str">
            <v>530-300-2-11</v>
          </cell>
          <cell r="B32" t="str">
            <v>530</v>
          </cell>
          <cell r="C32" t="str">
            <v>300</v>
          </cell>
          <cell r="D32" t="str">
            <v>2</v>
          </cell>
          <cell r="G32" t="str">
            <v>11</v>
          </cell>
          <cell r="H32" t="str">
            <v>C</v>
          </cell>
          <cell r="I32" t="str">
            <v>IMPLANTACION Y DESARROLLO DEL SISTEMA OBLIGATORIO DE GARANTIA DE CALIDAD EN SALUD EN LA REPUBLICA DE COLOMBIA.</v>
          </cell>
          <cell r="J32">
            <v>300000000</v>
          </cell>
          <cell r="K32">
            <v>0</v>
          </cell>
          <cell r="L32">
            <v>0</v>
          </cell>
          <cell r="M32">
            <v>300000000</v>
          </cell>
          <cell r="N32">
            <v>0</v>
          </cell>
          <cell r="O32">
            <v>0</v>
          </cell>
          <cell r="P32">
            <v>0</v>
          </cell>
          <cell r="Q32">
            <v>0</v>
          </cell>
        </row>
        <row r="33">
          <cell r="A33" t="str">
            <v>540-1300-1-15</v>
          </cell>
          <cell r="B33" t="str">
            <v>540</v>
          </cell>
          <cell r="C33" t="str">
            <v>1300</v>
          </cell>
          <cell r="D33" t="str">
            <v>1</v>
          </cell>
          <cell r="G33" t="str">
            <v>15</v>
          </cell>
          <cell r="H33" t="str">
            <v>C</v>
          </cell>
          <cell r="I33" t="str">
            <v>IMPLEMENTACION PARA EL FORTALECIMIENTO DEL SISTEMA DE PROTECCION SOCIAL EN COLOMBIA</v>
          </cell>
          <cell r="J33">
            <v>1330000000</v>
          </cell>
          <cell r="K33">
            <v>0</v>
          </cell>
          <cell r="L33">
            <v>0</v>
          </cell>
          <cell r="M33">
            <v>1330000000</v>
          </cell>
          <cell r="N33">
            <v>0</v>
          </cell>
          <cell r="O33">
            <v>-13660820</v>
          </cell>
          <cell r="P33">
            <v>10292328</v>
          </cell>
          <cell r="Q33">
            <v>0</v>
          </cell>
        </row>
        <row r="34">
          <cell r="A34" t="str">
            <v>620-1300-1-16</v>
          </cell>
          <cell r="B34" t="str">
            <v>620</v>
          </cell>
          <cell r="C34" t="str">
            <v>1300</v>
          </cell>
          <cell r="D34" t="str">
            <v>1</v>
          </cell>
          <cell r="G34" t="str">
            <v>16</v>
          </cell>
          <cell r="H34" t="str">
            <v>S</v>
          </cell>
          <cell r="I34" t="str">
            <v>IMPLEMENTACION FONDO DE SOLIDARIDAD PENSIONAL, SUBCUENTA DE SOLIDARIDAD.</v>
          </cell>
          <cell r="J34">
            <v>154920000000</v>
          </cell>
          <cell r="K34">
            <v>0</v>
          </cell>
          <cell r="L34">
            <v>0</v>
          </cell>
          <cell r="M34">
            <v>154920000000</v>
          </cell>
          <cell r="N34">
            <v>9966871376</v>
          </cell>
          <cell r="O34">
            <v>9966871376</v>
          </cell>
          <cell r="P34">
            <v>9972429826</v>
          </cell>
          <cell r="Q34">
            <v>19560277146</v>
          </cell>
        </row>
        <row r="35">
          <cell r="A35" t="str">
            <v>620-1501-1-11</v>
          </cell>
          <cell r="B35" t="str">
            <v>620</v>
          </cell>
          <cell r="C35" t="str">
            <v>1501</v>
          </cell>
          <cell r="D35" t="str">
            <v>1</v>
          </cell>
          <cell r="G35" t="str">
            <v>11</v>
          </cell>
          <cell r="H35" t="str">
            <v>C</v>
          </cell>
          <cell r="I35" t="str">
            <v>IMPLANTACION FONDO DE SOLIDARIDAD PENSIONAL SUBCUENTA DE SUBSISTENCIA.</v>
          </cell>
          <cell r="J35">
            <v>155644729015</v>
          </cell>
          <cell r="K35">
            <v>0</v>
          </cell>
          <cell r="L35">
            <v>0</v>
          </cell>
          <cell r="M35">
            <v>155644729015</v>
          </cell>
          <cell r="N35">
            <v>0</v>
          </cell>
          <cell r="O35">
            <v>0</v>
          </cell>
          <cell r="P35">
            <v>0</v>
          </cell>
          <cell r="Q35">
            <v>0</v>
          </cell>
        </row>
        <row r="36">
          <cell r="A36" t="str">
            <v>620-1501-1-16</v>
          </cell>
          <cell r="B36" t="str">
            <v>620</v>
          </cell>
          <cell r="C36" t="str">
            <v>1501</v>
          </cell>
          <cell r="D36" t="str">
            <v>1</v>
          </cell>
          <cell r="G36" t="str">
            <v>16</v>
          </cell>
          <cell r="H36" t="str">
            <v>S</v>
          </cell>
          <cell r="I36" t="str">
            <v>IMPLANTACION FONDO DE SOLIDARIDAD PENSIONAL SUBCUENTA DE SUBSISTENCIA.</v>
          </cell>
          <cell r="J36">
            <v>424099794985</v>
          </cell>
          <cell r="K36">
            <v>0</v>
          </cell>
          <cell r="L36">
            <v>0</v>
          </cell>
          <cell r="M36">
            <v>424099794985</v>
          </cell>
          <cell r="N36">
            <v>150000</v>
          </cell>
          <cell r="O36">
            <v>150000</v>
          </cell>
          <cell r="P36">
            <v>55762465000</v>
          </cell>
          <cell r="Q36">
            <v>55762465000</v>
          </cell>
        </row>
        <row r="37">
          <cell r="A37" t="str">
            <v>630-304-20-14</v>
          </cell>
          <cell r="B37" t="str">
            <v>630</v>
          </cell>
          <cell r="C37" t="str">
            <v>304</v>
          </cell>
          <cell r="D37" t="str">
            <v>20</v>
          </cell>
          <cell r="G37" t="str">
            <v>14</v>
          </cell>
          <cell r="H37" t="str">
            <v>C</v>
          </cell>
          <cell r="I37" t="str">
            <v>MEJORAMIENTO FORTALECIMIENTO Y AJUSTE EN LA GESTION DE LAS INSTITUCIONES DE LA RED PUBLICA HOSPITALARIA DEL PAIS.-[PREVIO CONCEPTO DNP]</v>
          </cell>
          <cell r="J37">
            <v>9000000000</v>
          </cell>
          <cell r="K37">
            <v>0</v>
          </cell>
          <cell r="L37">
            <v>0</v>
          </cell>
          <cell r="M37">
            <v>9000000000</v>
          </cell>
          <cell r="N37">
            <v>0</v>
          </cell>
          <cell r="O37">
            <v>0</v>
          </cell>
          <cell r="P37">
            <v>0</v>
          </cell>
          <cell r="Q37">
            <v>2000000000</v>
          </cell>
        </row>
        <row r="38">
          <cell r="A38" t="str">
            <v>630-304-20-16</v>
          </cell>
          <cell r="B38" t="str">
            <v>630</v>
          </cell>
          <cell r="C38" t="str">
            <v>304</v>
          </cell>
          <cell r="D38" t="str">
            <v>20</v>
          </cell>
          <cell r="G38" t="str">
            <v>16</v>
          </cell>
          <cell r="H38" t="str">
            <v>S</v>
          </cell>
          <cell r="I38" t="str">
            <v>MEJORAMIENTO FORTALECIMIENTO Y AJUSTE EN LA GESTION DE LAS INSTITUCIONES DE LA RED PUBLICA HOSPITALARIA DEL PAIS.-[PREVIO CONCEPTO DNP]</v>
          </cell>
          <cell r="J38">
            <v>15000000000</v>
          </cell>
          <cell r="K38">
            <v>0</v>
          </cell>
          <cell r="L38">
            <v>0</v>
          </cell>
          <cell r="M38">
            <v>15000000000</v>
          </cell>
          <cell r="N38">
            <v>0</v>
          </cell>
          <cell r="O38">
            <v>0</v>
          </cell>
          <cell r="P38">
            <v>0</v>
          </cell>
          <cell r="Q38">
            <v>0</v>
          </cell>
        </row>
        <row r="39">
          <cell r="A39" t="str">
            <v>630-304-24-16</v>
          </cell>
          <cell r="B39" t="str">
            <v>630</v>
          </cell>
          <cell r="C39" t="str">
            <v>304</v>
          </cell>
          <cell r="D39" t="str">
            <v>24</v>
          </cell>
          <cell r="G39" t="str">
            <v>16</v>
          </cell>
          <cell r="H39" t="str">
            <v>S</v>
          </cell>
          <cell r="I39" t="str">
            <v>AMPLIACION RENOVACION DE LA AFILIACION DE REGIMEN SUBSIDIADO-SUBCUENTA DE SOLIDARIDAD FOSYGA-ATENCION A LA POBLACION DESPLAZADA-APD A NIVEL NACIONAL</v>
          </cell>
          <cell r="J39">
            <v>130582400000</v>
          </cell>
          <cell r="K39">
            <v>0</v>
          </cell>
          <cell r="L39">
            <v>0</v>
          </cell>
          <cell r="M39">
            <v>130582400000</v>
          </cell>
          <cell r="N39">
            <v>0</v>
          </cell>
          <cell r="O39">
            <v>0</v>
          </cell>
          <cell r="P39">
            <v>0</v>
          </cell>
          <cell r="Q39">
            <v>0</v>
          </cell>
        </row>
        <row r="40">
          <cell r="A40" t="str">
            <v>630-304-25-16</v>
          </cell>
          <cell r="B40" t="str">
            <v>630</v>
          </cell>
          <cell r="C40" t="str">
            <v>304</v>
          </cell>
          <cell r="D40" t="str">
            <v>25</v>
          </cell>
          <cell r="G40" t="str">
            <v>16</v>
          </cell>
          <cell r="H40" t="str">
            <v>S</v>
          </cell>
          <cell r="I40" t="str">
            <v>IMPLANTACION DE PROYECTOS PARA LA ATENCION PRIORITARIA EN SALUD A NIVEL NACIONAL</v>
          </cell>
          <cell r="J40">
            <v>315000000000</v>
          </cell>
          <cell r="K40">
            <v>0</v>
          </cell>
          <cell r="L40">
            <v>0</v>
          </cell>
          <cell r="M40">
            <v>315000000000</v>
          </cell>
          <cell r="N40">
            <v>0</v>
          </cell>
          <cell r="O40">
            <v>0</v>
          </cell>
          <cell r="P40">
            <v>40332463429</v>
          </cell>
          <cell r="Q40">
            <v>40332463429</v>
          </cell>
        </row>
        <row r="41">
          <cell r="A41" t="str">
            <v>630-304-26-16</v>
          </cell>
          <cell r="B41" t="str">
            <v>630</v>
          </cell>
          <cell r="C41" t="str">
            <v>304</v>
          </cell>
          <cell r="D41" t="str">
            <v>26</v>
          </cell>
          <cell r="G41" t="str">
            <v>16</v>
          </cell>
          <cell r="H41" t="str">
            <v>S</v>
          </cell>
          <cell r="I41" t="str">
            <v>IMPLEMENTACION PAGO ENFERMEDADES DE ALTO COSTO  NACIONAL</v>
          </cell>
          <cell r="J41">
            <v>30000000000</v>
          </cell>
          <cell r="K41">
            <v>0</v>
          </cell>
          <cell r="L41">
            <v>0</v>
          </cell>
          <cell r="M41">
            <v>30000000000</v>
          </cell>
          <cell r="N41">
            <v>0</v>
          </cell>
          <cell r="O41">
            <v>0</v>
          </cell>
          <cell r="P41">
            <v>0</v>
          </cell>
          <cell r="Q41">
            <v>0</v>
          </cell>
        </row>
        <row r="42">
          <cell r="A42" t="str">
            <v>630-304-506-16</v>
          </cell>
          <cell r="B42" t="str">
            <v>630</v>
          </cell>
          <cell r="C42" t="str">
            <v>304</v>
          </cell>
          <cell r="D42" t="str">
            <v>506</v>
          </cell>
          <cell r="G42" t="str">
            <v>16</v>
          </cell>
          <cell r="H42" t="str">
            <v>S</v>
          </cell>
          <cell r="I42" t="str">
            <v>AMPLIACION DEL POS SUBSIDIADO PARA MENORES DE 12 ANOS REGION NACIONAL</v>
          </cell>
          <cell r="J42">
            <v>180000000000</v>
          </cell>
          <cell r="K42">
            <v>0</v>
          </cell>
          <cell r="L42">
            <v>0</v>
          </cell>
          <cell r="M42">
            <v>180000000000</v>
          </cell>
          <cell r="N42">
            <v>0</v>
          </cell>
          <cell r="O42">
            <v>0</v>
          </cell>
          <cell r="P42">
            <v>0</v>
          </cell>
          <cell r="Q42">
            <v>0</v>
          </cell>
        </row>
        <row r="43">
          <cell r="A43" t="str">
            <v>630-304-5-16</v>
          </cell>
          <cell r="B43" t="str">
            <v>630</v>
          </cell>
          <cell r="C43" t="str">
            <v>304</v>
          </cell>
          <cell r="D43" t="str">
            <v>5</v>
          </cell>
          <cell r="G43" t="str">
            <v>16</v>
          </cell>
          <cell r="H43" t="str">
            <v>S</v>
          </cell>
          <cell r="I43" t="str">
            <v>MEJORAMIENTO DE LA RED DE URGENCIAS Y ATENCION DE ENFERMEDADES CATASTROFICAS Y ACCIDENTES DE TRANSITO- SUBCUENTA ECAT FOSYGA</v>
          </cell>
          <cell r="J43">
            <v>252000000000</v>
          </cell>
          <cell r="K43">
            <v>0</v>
          </cell>
          <cell r="L43">
            <v>0</v>
          </cell>
          <cell r="M43">
            <v>449566896000</v>
          </cell>
          <cell r="N43">
            <v>5914743103.1499996</v>
          </cell>
          <cell r="O43">
            <v>6031351364.8100004</v>
          </cell>
          <cell r="P43">
            <v>7653623836.5100002</v>
          </cell>
          <cell r="Q43">
            <v>7745913774.4399996</v>
          </cell>
        </row>
        <row r="44">
          <cell r="A44" t="str">
            <v>630-304-6-16</v>
          </cell>
          <cell r="B44" t="str">
            <v>630</v>
          </cell>
          <cell r="C44" t="str">
            <v>304</v>
          </cell>
          <cell r="D44" t="str">
            <v>6</v>
          </cell>
          <cell r="G44" t="str">
            <v>16</v>
          </cell>
          <cell r="H44" t="str">
            <v>S</v>
          </cell>
          <cell r="I44" t="str">
            <v>PREVENCION Y PROMOCION DE LA SALUD - SUBCUENTA DE PROMOCION FOSYGA</v>
          </cell>
          <cell r="J44">
            <v>1300000000</v>
          </cell>
          <cell r="K44">
            <v>0</v>
          </cell>
          <cell r="L44">
            <v>0</v>
          </cell>
          <cell r="M44">
            <v>1300000000</v>
          </cell>
          <cell r="N44">
            <v>0</v>
          </cell>
          <cell r="O44">
            <v>0</v>
          </cell>
          <cell r="P44">
            <v>0</v>
          </cell>
          <cell r="Q44">
            <v>0</v>
          </cell>
        </row>
        <row r="45">
          <cell r="A45" t="str">
            <v>630-304-7-11</v>
          </cell>
          <cell r="B45" t="str">
            <v>630</v>
          </cell>
          <cell r="C45" t="str">
            <v>304</v>
          </cell>
          <cell r="D45" t="str">
            <v>7</v>
          </cell>
          <cell r="G45" t="str">
            <v>11</v>
          </cell>
          <cell r="H45" t="str">
            <v>C</v>
          </cell>
          <cell r="I45" t="str">
            <v>AMPLIACION RENOVACION DE LA AFILIACION DEL REGIMEN SUBSIDIADO- SUBCUENTA DE SOLIDARIDAD FOSYGA</v>
          </cell>
          <cell r="J45">
            <v>527848515160</v>
          </cell>
          <cell r="K45">
            <v>0</v>
          </cell>
          <cell r="L45">
            <v>0</v>
          </cell>
          <cell r="M45">
            <v>527848515160</v>
          </cell>
          <cell r="N45">
            <v>0</v>
          </cell>
          <cell r="O45">
            <v>0</v>
          </cell>
          <cell r="P45">
            <v>29311464225.970001</v>
          </cell>
          <cell r="Q45">
            <v>29311464225.970001</v>
          </cell>
        </row>
        <row r="46">
          <cell r="A46" t="str">
            <v>630-304-7-16</v>
          </cell>
          <cell r="B46" t="str">
            <v>630</v>
          </cell>
          <cell r="C46" t="str">
            <v>304</v>
          </cell>
          <cell r="D46" t="str">
            <v>7</v>
          </cell>
          <cell r="G46" t="str">
            <v>16</v>
          </cell>
          <cell r="H46" t="str">
            <v>S</v>
          </cell>
          <cell r="I46" t="str">
            <v>AMPLIACION RENOVACION DE LA AFILIACION DEL REGIMEN SUBSIDIADO- SUBCUENTA DE SOLIDARIDAD FOSYGA</v>
          </cell>
          <cell r="J46">
            <v>52764053614</v>
          </cell>
          <cell r="K46">
            <v>0</v>
          </cell>
          <cell r="L46">
            <v>0</v>
          </cell>
          <cell r="M46">
            <v>52764053614</v>
          </cell>
          <cell r="N46">
            <v>0</v>
          </cell>
          <cell r="O46">
            <v>0</v>
          </cell>
          <cell r="P46">
            <v>47468752052.290001</v>
          </cell>
          <cell r="Q46">
            <v>47468752052.290001</v>
          </cell>
        </row>
      </sheetData>
      <sheetData sheetId="11">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711278252.23000002</v>
          </cell>
          <cell r="Q2">
            <v>711278252.23000002</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500000000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310-1300-13-13</v>
          </cell>
          <cell r="B6" t="str">
            <v>310</v>
          </cell>
          <cell r="C6" t="str">
            <v>1300</v>
          </cell>
          <cell r="D6" t="str">
            <v>13</v>
          </cell>
          <cell r="G6" t="str">
            <v>13</v>
          </cell>
          <cell r="H6" t="str">
            <v>C</v>
          </cell>
          <cell r="I6" t="str">
            <v>ASISTENCIA TECNICA PARA MODERNIZAR Y OPTIMIZAR EL SISTEMA DE INSPECCION Y VIGILANCIA Y CONTROL CON DIVULGACION DE LA NORMATIVIDAD LABORAL ORIENTADA A LA CLASE EMPRESARIAL  Y TRABAJADORA DEL SECTOR FORMAL</v>
          </cell>
          <cell r="J6">
            <v>0</v>
          </cell>
          <cell r="K6">
            <v>300000000</v>
          </cell>
          <cell r="L6">
            <v>300000000</v>
          </cell>
          <cell r="M6">
            <v>0</v>
          </cell>
          <cell r="N6">
            <v>0</v>
          </cell>
          <cell r="O6">
            <v>0</v>
          </cell>
          <cell r="P6">
            <v>0</v>
          </cell>
          <cell r="Q6">
            <v>0</v>
          </cell>
        </row>
        <row r="7">
          <cell r="A7" t="str">
            <v>310-1300-17-11</v>
          </cell>
          <cell r="B7" t="str">
            <v>310</v>
          </cell>
          <cell r="C7" t="str">
            <v>1300</v>
          </cell>
          <cell r="D7" t="str">
            <v>17</v>
          </cell>
          <cell r="G7" t="str">
            <v>11</v>
          </cell>
          <cell r="H7" t="str">
            <v>C</v>
          </cell>
          <cell r="I7" t="str">
            <v>DIVULGACION Y PROMOCION DE LOS DERECHOS FUNDAMENTALES EN EL TRABAJOEN COLOMBIA</v>
          </cell>
          <cell r="J7">
            <v>800000000</v>
          </cell>
          <cell r="K7">
            <v>0</v>
          </cell>
          <cell r="L7">
            <v>0</v>
          </cell>
          <cell r="M7">
            <v>800000000</v>
          </cell>
          <cell r="N7">
            <v>0</v>
          </cell>
          <cell r="O7">
            <v>0</v>
          </cell>
          <cell r="P7">
            <v>0</v>
          </cell>
          <cell r="Q7">
            <v>0</v>
          </cell>
        </row>
        <row r="8">
          <cell r="A8" t="str">
            <v>310-1300-18-11</v>
          </cell>
          <cell r="B8" t="str">
            <v>310</v>
          </cell>
          <cell r="C8" t="str">
            <v>1300</v>
          </cell>
          <cell r="D8" t="str">
            <v>18</v>
          </cell>
          <cell r="G8" t="str">
            <v>11</v>
          </cell>
          <cell r="H8" t="str">
            <v>C</v>
          </cell>
          <cell r="I8" t="str">
            <v>ASISTENCIA TECNICA PARA MODERNIZAR Y OPTIMIZAR EL SISTEMA DE INSPECCION VIGILANCIA Y CONTROL CON DIVULGACION DE LA NORMATIVIDAD LABORAL ORIENTADA A LA CLASE EMPRESARIAL Y TRABAJADORA DEL SECTOR FORMAL</v>
          </cell>
          <cell r="J8">
            <v>400000000</v>
          </cell>
          <cell r="K8">
            <v>0</v>
          </cell>
          <cell r="L8">
            <v>0</v>
          </cell>
          <cell r="M8">
            <v>400000000</v>
          </cell>
          <cell r="N8">
            <v>0</v>
          </cell>
          <cell r="O8">
            <v>17424398</v>
          </cell>
          <cell r="P8">
            <v>26083666</v>
          </cell>
          <cell r="Q8">
            <v>17359670</v>
          </cell>
        </row>
        <row r="9">
          <cell r="A9" t="str">
            <v>310-1300-18-13</v>
          </cell>
          <cell r="B9" t="str">
            <v>310</v>
          </cell>
          <cell r="C9" t="str">
            <v>1300</v>
          </cell>
          <cell r="D9" t="str">
            <v>18</v>
          </cell>
          <cell r="G9" t="str">
            <v>13</v>
          </cell>
          <cell r="H9" t="str">
            <v>C</v>
          </cell>
          <cell r="I9" t="str">
            <v>ASISTENCIA TECNICA PARA MODERNIZAR Y OPTIMIZAR EL SISTEMA DE INSPECCION VIGILANCIA Y CONTROL CON DIVULGACION DE LA NORMATIVIDAD LABORAL ORIENTADA A LA CLASE EMPRESARIAL Y TRABAJADORA DEL SECTOR FORMAL</v>
          </cell>
          <cell r="J9">
            <v>0</v>
          </cell>
          <cell r="K9">
            <v>0</v>
          </cell>
          <cell r="L9">
            <v>0</v>
          </cell>
          <cell r="M9">
            <v>300000000</v>
          </cell>
          <cell r="N9">
            <v>0</v>
          </cell>
          <cell r="O9">
            <v>0</v>
          </cell>
          <cell r="P9">
            <v>0</v>
          </cell>
          <cell r="Q9">
            <v>0</v>
          </cell>
        </row>
        <row r="10">
          <cell r="A10" t="str">
            <v>310-1300-18-18</v>
          </cell>
          <cell r="B10" t="str">
            <v>310</v>
          </cell>
          <cell r="C10" t="str">
            <v>1300</v>
          </cell>
          <cell r="D10" t="str">
            <v>18</v>
          </cell>
          <cell r="G10" t="str">
            <v>18</v>
          </cell>
          <cell r="H10" t="str">
            <v>C</v>
          </cell>
          <cell r="I10" t="str">
            <v>ASISTENCIA TECNICA PARA MODERNIZAR Y OPTIMIZAR EL SISTEMA DE INSPECCION VIGILANCIA Y CONTROL CON DIVULGACION DE LA NORMATIVIDAD LABORAL ORIENTADA A LA CLASE EMPRESARIAL Y TRABAJADORA DEL SECTOR FORMAL</v>
          </cell>
          <cell r="J10">
            <v>300000000</v>
          </cell>
          <cell r="K10">
            <v>0</v>
          </cell>
          <cell r="L10">
            <v>0</v>
          </cell>
          <cell r="M10">
            <v>0</v>
          </cell>
          <cell r="N10">
            <v>0</v>
          </cell>
          <cell r="O10">
            <v>0</v>
          </cell>
          <cell r="P10">
            <v>0</v>
          </cell>
          <cell r="Q10">
            <v>0</v>
          </cell>
        </row>
        <row r="11">
          <cell r="A11" t="str">
            <v>310-1300-20-11</v>
          </cell>
          <cell r="B11" t="str">
            <v>310</v>
          </cell>
          <cell r="C11" t="str">
            <v>1300</v>
          </cell>
          <cell r="D11" t="str">
            <v>20</v>
          </cell>
          <cell r="G11" t="str">
            <v>11</v>
          </cell>
          <cell r="H11" t="str">
            <v>C</v>
          </cell>
          <cell r="I11" t="str">
            <v>ASISTENCIA TECNICA PARA LA CONFORMACION Y PUESTA EN MARCHA DE OBSERVATORIOS DE EMPLEO A NIVEL NACIONAL.</v>
          </cell>
          <cell r="J11">
            <v>500000000</v>
          </cell>
          <cell r="K11">
            <v>0</v>
          </cell>
          <cell r="L11">
            <v>0</v>
          </cell>
          <cell r="M11">
            <v>500000000</v>
          </cell>
          <cell r="N11">
            <v>0</v>
          </cell>
          <cell r="O11">
            <v>11470908</v>
          </cell>
          <cell r="P11">
            <v>10489726</v>
          </cell>
          <cell r="Q11">
            <v>7935293</v>
          </cell>
        </row>
        <row r="12">
          <cell r="A12" t="str">
            <v>310-1300-22-11</v>
          </cell>
          <cell r="B12" t="str">
            <v>310</v>
          </cell>
          <cell r="C12" t="str">
            <v>1300</v>
          </cell>
          <cell r="D12" t="str">
            <v>22</v>
          </cell>
          <cell r="G12" t="str">
            <v>11</v>
          </cell>
          <cell r="H12" t="str">
            <v>C</v>
          </cell>
          <cell r="I12" t="str">
            <v>FORMULACION , PROMOCION DEL DIALOGO SOCIAL Y LA CONCERTACION EN COLOMBIA</v>
          </cell>
          <cell r="J12">
            <v>800000000</v>
          </cell>
          <cell r="K12">
            <v>0</v>
          </cell>
          <cell r="L12">
            <v>0</v>
          </cell>
          <cell r="M12">
            <v>800000000</v>
          </cell>
          <cell r="N12">
            <v>0</v>
          </cell>
          <cell r="O12">
            <v>12836741.300000001</v>
          </cell>
          <cell r="P12">
            <v>14243289.300000001</v>
          </cell>
          <cell r="Q12">
            <v>14819761.300000001</v>
          </cell>
        </row>
        <row r="13">
          <cell r="A13" t="str">
            <v>310-300-104-11</v>
          </cell>
          <cell r="B13" t="str">
            <v>310</v>
          </cell>
          <cell r="C13" t="str">
            <v>300</v>
          </cell>
          <cell r="D13" t="str">
            <v>104</v>
          </cell>
          <cell r="G13" t="str">
            <v>11</v>
          </cell>
          <cell r="H13" t="str">
            <v>C</v>
          </cell>
          <cell r="I13" t="str">
            <v>CAPACITACION DEL RECURSO HUMANO DEL SECTOR SALUD, BECAS CREDITO.</v>
          </cell>
          <cell r="J13">
            <v>11000000000</v>
          </cell>
          <cell r="K13">
            <v>0</v>
          </cell>
          <cell r="L13">
            <v>0</v>
          </cell>
          <cell r="M13">
            <v>11000000000</v>
          </cell>
          <cell r="N13">
            <v>0</v>
          </cell>
          <cell r="O13">
            <v>0</v>
          </cell>
          <cell r="P13">
            <v>0</v>
          </cell>
          <cell r="Q13">
            <v>0</v>
          </cell>
        </row>
        <row r="14">
          <cell r="A14" t="str">
            <v>310-300-106-11</v>
          </cell>
          <cell r="B14" t="str">
            <v>310</v>
          </cell>
          <cell r="C14" t="str">
            <v>300</v>
          </cell>
          <cell r="D14" t="str">
            <v>106</v>
          </cell>
          <cell r="G14" t="str">
            <v>11</v>
          </cell>
          <cell r="H14" t="str">
            <v>C</v>
          </cell>
          <cell r="I14" t="str">
            <v>ASISTENCIA TECNICA, CAPACITACION E IMPLEMENTACION DEL SISTEMA GENERAL DE SEGURIDAD SOCIAL EN SALUD.</v>
          </cell>
          <cell r="J14">
            <v>300000000</v>
          </cell>
          <cell r="K14">
            <v>0</v>
          </cell>
          <cell r="L14">
            <v>0</v>
          </cell>
          <cell r="M14">
            <v>300000000</v>
          </cell>
          <cell r="N14">
            <v>11580000</v>
          </cell>
          <cell r="O14">
            <v>17725581.800000001</v>
          </cell>
          <cell r="P14">
            <v>20195602.699999999</v>
          </cell>
          <cell r="Q14">
            <v>22933080.699999999</v>
          </cell>
        </row>
        <row r="15">
          <cell r="A15" t="str">
            <v>310-300-107-11</v>
          </cell>
          <cell r="B15" t="str">
            <v>310</v>
          </cell>
          <cell r="C15" t="str">
            <v>300</v>
          </cell>
          <cell r="D15" t="str">
            <v>107</v>
          </cell>
          <cell r="G15" t="str">
            <v>11</v>
          </cell>
          <cell r="H15" t="str">
            <v>C</v>
          </cell>
          <cell r="I15" t="str">
            <v>ASISTENCIA Y PROMOCION SOCIAL POR LA INCLUSION Y LA EQUIDAD NACIONAL-[PREVIO CONCEPTO DNP]</v>
          </cell>
          <cell r="J15">
            <v>7500000000</v>
          </cell>
          <cell r="K15">
            <v>0</v>
          </cell>
          <cell r="L15">
            <v>0</v>
          </cell>
          <cell r="M15">
            <v>7500000000</v>
          </cell>
          <cell r="N15">
            <v>230000000</v>
          </cell>
          <cell r="O15">
            <v>255000000</v>
          </cell>
          <cell r="P15">
            <v>1361936071.5</v>
          </cell>
          <cell r="Q15">
            <v>510166595.5</v>
          </cell>
        </row>
        <row r="16">
          <cell r="A16" t="str">
            <v>310-704-1-11</v>
          </cell>
          <cell r="B16" t="str">
            <v>310</v>
          </cell>
          <cell r="C16" t="str">
            <v>704</v>
          </cell>
          <cell r="D16" t="str">
            <v>1</v>
          </cell>
          <cell r="G16" t="str">
            <v>11</v>
          </cell>
          <cell r="H16" t="str">
            <v>C</v>
          </cell>
          <cell r="I16" t="str">
            <v>DISENO , IMPLEMENTACION Y SEGUIMIENTO DEL PLAN NACIONAL DE FORMACION DE RECURSOS HUMANOS EN EL MARCO DEL SISTEMA DE LA PROTECCION SOCIAL. A NIVEL NACIONAL</v>
          </cell>
          <cell r="J16">
            <v>700000000</v>
          </cell>
          <cell r="K16">
            <v>0</v>
          </cell>
          <cell r="L16">
            <v>0</v>
          </cell>
          <cell r="M16">
            <v>700000000</v>
          </cell>
          <cell r="N16">
            <v>0</v>
          </cell>
          <cell r="O16">
            <v>0</v>
          </cell>
          <cell r="P16">
            <v>6803233</v>
          </cell>
          <cell r="Q16">
            <v>11632891</v>
          </cell>
        </row>
        <row r="17">
          <cell r="A17" t="str">
            <v>320-300-2-16</v>
          </cell>
          <cell r="B17" t="str">
            <v>320</v>
          </cell>
          <cell r="C17" t="str">
            <v>300</v>
          </cell>
          <cell r="D17" t="str">
            <v>2</v>
          </cell>
          <cell r="G17" t="str">
            <v>16</v>
          </cell>
          <cell r="H17" t="str">
            <v>S</v>
          </cell>
          <cell r="I17" t="str">
            <v>ASISTENCIA Y PREVENCION EN EMERGENCIAS Y DESASTRES.</v>
          </cell>
          <cell r="J17">
            <v>1000000000</v>
          </cell>
          <cell r="K17">
            <v>0</v>
          </cell>
          <cell r="L17">
            <v>0</v>
          </cell>
          <cell r="M17">
            <v>1000000000</v>
          </cell>
          <cell r="N17">
            <v>0</v>
          </cell>
          <cell r="O17">
            <v>2347282</v>
          </cell>
          <cell r="P17">
            <v>25223727</v>
          </cell>
          <cell r="Q17">
            <v>24186078</v>
          </cell>
        </row>
        <row r="18">
          <cell r="A18" t="str">
            <v>320-300-5-16</v>
          </cell>
          <cell r="B18" t="str">
            <v>320</v>
          </cell>
          <cell r="C18" t="str">
            <v>300</v>
          </cell>
          <cell r="D18" t="str">
            <v>5</v>
          </cell>
          <cell r="G18" t="str">
            <v>16</v>
          </cell>
          <cell r="H18" t="str">
            <v>S</v>
          </cell>
          <cell r="I18" t="str">
            <v>IMPLANTACION DE PROYECTOS PARA POBLACION EN CONDICIONES ESPECIALES(SALUD MENTAL, DISCAPACITADOS Y DESPLAZADOS), NACIONAL.-[DISTRIBUCION PREVIO CONCEPTO DNP]</v>
          </cell>
          <cell r="J18">
            <v>2900000000</v>
          </cell>
          <cell r="K18">
            <v>0</v>
          </cell>
          <cell r="L18">
            <v>0</v>
          </cell>
          <cell r="M18">
            <v>2900000000</v>
          </cell>
          <cell r="N18">
            <v>0</v>
          </cell>
          <cell r="O18">
            <v>0</v>
          </cell>
          <cell r="P18">
            <v>0</v>
          </cell>
          <cell r="Q18">
            <v>0</v>
          </cell>
        </row>
        <row r="19">
          <cell r="A19" t="str">
            <v>320-300-6-16</v>
          </cell>
          <cell r="B19" t="str">
            <v>320</v>
          </cell>
          <cell r="C19" t="str">
            <v>300</v>
          </cell>
          <cell r="D19" t="str">
            <v>6</v>
          </cell>
          <cell r="G19" t="str">
            <v>16</v>
          </cell>
          <cell r="H19" t="str">
            <v>S</v>
          </cell>
          <cell r="I19" t="str">
            <v>IMPLANTACION DE PROYECTOS PARA POBLACION EN CONDICIONES ESPECIALESA NIVEL NACIONAL-ATENCION A LA POBLACION DESPLAZADA -APD.</v>
          </cell>
          <cell r="J19">
            <v>3977551723</v>
          </cell>
          <cell r="K19">
            <v>0</v>
          </cell>
          <cell r="L19">
            <v>0</v>
          </cell>
          <cell r="M19">
            <v>3977551723</v>
          </cell>
          <cell r="N19">
            <v>0</v>
          </cell>
          <cell r="O19">
            <v>0</v>
          </cell>
          <cell r="P19">
            <v>0</v>
          </cell>
          <cell r="Q19">
            <v>0</v>
          </cell>
        </row>
        <row r="20">
          <cell r="A20" t="str">
            <v>320-301-5-16</v>
          </cell>
          <cell r="B20" t="str">
            <v>320</v>
          </cell>
          <cell r="C20" t="str">
            <v>301</v>
          </cell>
          <cell r="D20" t="str">
            <v>5</v>
          </cell>
          <cell r="G20" t="str">
            <v>16</v>
          </cell>
          <cell r="H20" t="str">
            <v>S</v>
          </cell>
          <cell r="I20" t="str">
            <v>PROTECCION DE LA SALUD PUBLICA EN EL AMBITO NACIONAL.</v>
          </cell>
          <cell r="J20">
            <v>126182515000</v>
          </cell>
          <cell r="K20">
            <v>0</v>
          </cell>
          <cell r="L20">
            <v>0</v>
          </cell>
          <cell r="M20">
            <v>126182515000</v>
          </cell>
          <cell r="N20">
            <v>-156338530</v>
          </cell>
          <cell r="O20">
            <v>9491163.2300000004</v>
          </cell>
          <cell r="P20">
            <v>9495635731.8400002</v>
          </cell>
          <cell r="Q20">
            <v>9501681356.8400002</v>
          </cell>
        </row>
        <row r="21">
          <cell r="A21" t="str">
            <v>320-301-7-14</v>
          </cell>
          <cell r="B21" t="str">
            <v>320</v>
          </cell>
          <cell r="C21" t="str">
            <v>301</v>
          </cell>
          <cell r="D21" t="str">
            <v>7</v>
          </cell>
          <cell r="G21" t="str">
            <v>14</v>
          </cell>
          <cell r="H21" t="str">
            <v>S</v>
          </cell>
          <cell r="I21" t="str">
            <v>PROYECTO PROGRAMA AMPLIADO DE INMUNIZACIONES - PAI-NACIONAL REGION NACIONAL</v>
          </cell>
          <cell r="J21">
            <v>11224005337</v>
          </cell>
          <cell r="K21">
            <v>0</v>
          </cell>
          <cell r="L21">
            <v>0</v>
          </cell>
          <cell r="M21">
            <v>11224005337</v>
          </cell>
          <cell r="N21">
            <v>0</v>
          </cell>
          <cell r="O21">
            <v>0</v>
          </cell>
          <cell r="P21">
            <v>0</v>
          </cell>
          <cell r="Q21">
            <v>0</v>
          </cell>
        </row>
        <row r="22">
          <cell r="A22" t="str">
            <v>320-301-7-16</v>
          </cell>
          <cell r="B22" t="str">
            <v>320</v>
          </cell>
          <cell r="C22" t="str">
            <v>301</v>
          </cell>
          <cell r="D22" t="str">
            <v>7</v>
          </cell>
          <cell r="G22" t="str">
            <v>16</v>
          </cell>
          <cell r="H22" t="str">
            <v>S</v>
          </cell>
          <cell r="I22" t="str">
            <v>PROYECTO PROGRAMA AMPLIADO DE INMUNIZACIONES - PAI-NACIONAL REGION NACIONAL</v>
          </cell>
          <cell r="J22">
            <v>104143479663</v>
          </cell>
          <cell r="K22">
            <v>0</v>
          </cell>
          <cell r="L22">
            <v>0</v>
          </cell>
          <cell r="M22">
            <v>104143479663</v>
          </cell>
          <cell r="N22">
            <v>90550680</v>
          </cell>
          <cell r="O22">
            <v>0</v>
          </cell>
          <cell r="P22">
            <v>79292412</v>
          </cell>
          <cell r="Q22">
            <v>221215246</v>
          </cell>
        </row>
        <row r="23">
          <cell r="A23" t="str">
            <v>410-300-3-11</v>
          </cell>
          <cell r="B23" t="str">
            <v>410</v>
          </cell>
          <cell r="C23" t="str">
            <v>300</v>
          </cell>
          <cell r="D23" t="str">
            <v>3</v>
          </cell>
          <cell r="G23" t="str">
            <v>11</v>
          </cell>
          <cell r="H23" t="str">
            <v>C</v>
          </cell>
          <cell r="I23" t="str">
            <v>IMPLANTACION DEL PLAN DE ESTUDIOS E INVESTIGACIONES DE LA PROTECCION SOCIAL NACIONAL</v>
          </cell>
          <cell r="J23">
            <v>1100000000</v>
          </cell>
          <cell r="K23">
            <v>0</v>
          </cell>
          <cell r="L23">
            <v>0</v>
          </cell>
          <cell r="M23">
            <v>1100000000</v>
          </cell>
          <cell r="N23">
            <v>0</v>
          </cell>
          <cell r="O23">
            <v>0</v>
          </cell>
          <cell r="P23">
            <v>109407990</v>
          </cell>
          <cell r="Q23">
            <v>67049978</v>
          </cell>
        </row>
        <row r="24">
          <cell r="A24" t="str">
            <v>410-300-4-11</v>
          </cell>
          <cell r="B24" t="str">
            <v>410</v>
          </cell>
          <cell r="C24" t="str">
            <v>300</v>
          </cell>
          <cell r="D24" t="str">
            <v>4</v>
          </cell>
          <cell r="G24" t="str">
            <v>11</v>
          </cell>
          <cell r="H24" t="str">
            <v>C</v>
          </cell>
          <cell r="I24" t="str">
            <v>ACTUALIZACION DEL REGISTRO PARA LA LOCALIZACION Y CARACTERIZACION DE LA POBLACION EN SITUACION DE DISCAPACIDAD REGION NACIONAL-[PREVIO CONCEPTO DNP]</v>
          </cell>
          <cell r="J24">
            <v>900000000</v>
          </cell>
          <cell r="K24">
            <v>0</v>
          </cell>
          <cell r="L24">
            <v>0</v>
          </cell>
          <cell r="M24">
            <v>900000000</v>
          </cell>
          <cell r="N24">
            <v>705000000</v>
          </cell>
          <cell r="O24">
            <v>0</v>
          </cell>
          <cell r="P24">
            <v>0</v>
          </cell>
          <cell r="Q24">
            <v>0</v>
          </cell>
        </row>
        <row r="25">
          <cell r="A25" t="str">
            <v>410-303-1-16</v>
          </cell>
          <cell r="B25" t="str">
            <v>410</v>
          </cell>
          <cell r="C25" t="str">
            <v>303</v>
          </cell>
          <cell r="D25" t="str">
            <v>1</v>
          </cell>
          <cell r="G25" t="str">
            <v>16</v>
          </cell>
          <cell r="H25" t="str">
            <v>S</v>
          </cell>
          <cell r="I25" t="str">
            <v>ESTUDIO Y ELABORACION DE PROGRAMA DE VULNERABILIDAD SISMICA ESTRUCTURAL EN INSTITUCIONES HOSPITALARIAS A NIVEL NACIONAL</v>
          </cell>
          <cell r="J25">
            <v>12600000000</v>
          </cell>
          <cell r="K25">
            <v>0</v>
          </cell>
          <cell r="L25">
            <v>0</v>
          </cell>
          <cell r="M25">
            <v>12600000000</v>
          </cell>
          <cell r="N25">
            <v>12600000000</v>
          </cell>
          <cell r="O25">
            <v>0</v>
          </cell>
          <cell r="P25">
            <v>0</v>
          </cell>
          <cell r="Q25">
            <v>0</v>
          </cell>
        </row>
        <row r="26">
          <cell r="A26" t="str">
            <v>430-300-1-11</v>
          </cell>
          <cell r="B26" t="str">
            <v>430</v>
          </cell>
          <cell r="C26" t="str">
            <v>300</v>
          </cell>
          <cell r="D26" t="str">
            <v>1</v>
          </cell>
          <cell r="G26" t="str">
            <v>11</v>
          </cell>
          <cell r="H26" t="str">
            <v>C</v>
          </cell>
          <cell r="I26" t="str">
            <v>MANTENIMIENTO DEL SISTEMA INTEGRAL DE INFORMACION EN SALUD</v>
          </cell>
          <cell r="J26">
            <v>6500000000</v>
          </cell>
          <cell r="K26">
            <v>0</v>
          </cell>
          <cell r="L26">
            <v>0</v>
          </cell>
          <cell r="M26">
            <v>6500000000</v>
          </cell>
          <cell r="N26">
            <v>45000000</v>
          </cell>
          <cell r="O26">
            <v>1156740</v>
          </cell>
          <cell r="P26">
            <v>257824102.59999999</v>
          </cell>
          <cell r="Q26">
            <v>243856102.59999999</v>
          </cell>
        </row>
        <row r="27">
          <cell r="A27" t="str">
            <v>430-300-3-11</v>
          </cell>
          <cell r="B27" t="str">
            <v>430</v>
          </cell>
          <cell r="C27" t="str">
            <v>300</v>
          </cell>
          <cell r="D27" t="str">
            <v>3</v>
          </cell>
          <cell r="G27" t="str">
            <v>11</v>
          </cell>
          <cell r="H27" t="str">
            <v>C</v>
          </cell>
          <cell r="I27" t="str">
            <v>IMPLEMENTACION DESARROLLO Y SOSTENIMIENTO SISTEMA DE GESTION DE CALIDAD REGION NACIONAL</v>
          </cell>
          <cell r="J27">
            <v>500000000</v>
          </cell>
          <cell r="K27">
            <v>0</v>
          </cell>
          <cell r="L27">
            <v>0</v>
          </cell>
          <cell r="M27">
            <v>500000000</v>
          </cell>
          <cell r="N27">
            <v>0</v>
          </cell>
          <cell r="O27">
            <v>0</v>
          </cell>
          <cell r="P27">
            <v>17641199.399999999</v>
          </cell>
          <cell r="Q27">
            <v>17155483.399999999</v>
          </cell>
        </row>
        <row r="28">
          <cell r="A28" t="str">
            <v>510-1300-1-11</v>
          </cell>
          <cell r="B28" t="str">
            <v>510</v>
          </cell>
          <cell r="C28" t="str">
            <v>1300</v>
          </cell>
          <cell r="D28" t="str">
            <v>1</v>
          </cell>
          <cell r="G28" t="str">
            <v>11</v>
          </cell>
          <cell r="H28" t="str">
            <v>C</v>
          </cell>
          <cell r="I28" t="str">
            <v>ASISTENCIA TECNICA Y CARACTERIZACION DE LOS MERCADOS DE TRABAJO</v>
          </cell>
          <cell r="J28">
            <v>260000000</v>
          </cell>
          <cell r="K28">
            <v>0</v>
          </cell>
          <cell r="L28">
            <v>0</v>
          </cell>
          <cell r="M28">
            <v>260000000</v>
          </cell>
          <cell r="N28">
            <v>0</v>
          </cell>
          <cell r="O28">
            <v>0</v>
          </cell>
          <cell r="P28">
            <v>0</v>
          </cell>
          <cell r="Q28">
            <v>0</v>
          </cell>
        </row>
        <row r="29">
          <cell r="A29" t="str">
            <v>510-300-8-11</v>
          </cell>
          <cell r="B29" t="str">
            <v>510</v>
          </cell>
          <cell r="C29" t="str">
            <v>300</v>
          </cell>
          <cell r="D29" t="str">
            <v>8</v>
          </cell>
          <cell r="G29" t="str">
            <v>11</v>
          </cell>
          <cell r="H29" t="str">
            <v>C</v>
          </cell>
          <cell r="I29" t="str">
            <v>CAPACITACION Y FORMACION DEL RECURSO HUMANO DEL MINISTERIO DE LA PROTECCION SOCIAL A NIVEL NACIONAL</v>
          </cell>
          <cell r="J29">
            <v>150000000</v>
          </cell>
          <cell r="K29">
            <v>0</v>
          </cell>
          <cell r="L29">
            <v>0</v>
          </cell>
          <cell r="M29">
            <v>150000000</v>
          </cell>
          <cell r="N29">
            <v>0</v>
          </cell>
          <cell r="O29">
            <v>0</v>
          </cell>
          <cell r="P29">
            <v>0</v>
          </cell>
          <cell r="Q29">
            <v>0</v>
          </cell>
        </row>
        <row r="30">
          <cell r="A30" t="str">
            <v>520-301-1-11</v>
          </cell>
          <cell r="B30" t="str">
            <v>520</v>
          </cell>
          <cell r="C30" t="str">
            <v>301</v>
          </cell>
          <cell r="D30" t="str">
            <v>1</v>
          </cell>
          <cell r="G30" t="str">
            <v>11</v>
          </cell>
          <cell r="H30" t="str">
            <v>C</v>
          </cell>
          <cell r="I30" t="str">
            <v>IMPLEMENTACION DEL CONTROL Y SISTEMATIZACION DE INFORMACION SOBRE MEDICAMENTOS DE CONTROL ESPECIAL EN COLOMBIA.</v>
          </cell>
          <cell r="J30">
            <v>153000000</v>
          </cell>
          <cell r="K30">
            <v>0</v>
          </cell>
          <cell r="L30">
            <v>0</v>
          </cell>
          <cell r="M30">
            <v>153000000</v>
          </cell>
          <cell r="N30">
            <v>0</v>
          </cell>
          <cell r="O30">
            <v>0</v>
          </cell>
          <cell r="P30">
            <v>0</v>
          </cell>
          <cell r="Q30">
            <v>0</v>
          </cell>
        </row>
        <row r="31">
          <cell r="A31" t="str">
            <v>530-1300-1-11</v>
          </cell>
          <cell r="B31" t="str">
            <v>530</v>
          </cell>
          <cell r="C31" t="str">
            <v>1300</v>
          </cell>
          <cell r="D31" t="str">
            <v>1</v>
          </cell>
          <cell r="G31" t="str">
            <v>11</v>
          </cell>
          <cell r="H31" t="str">
            <v>C</v>
          </cell>
          <cell r="I31" t="str">
            <v>IMPLEMENTACION DE MECANISMOS PARA MEJORAR LA CALIDAD Y EFICIENCIA EN LA PRESTACION DEL SERVICIO AL CIUDADANO</v>
          </cell>
          <cell r="J31">
            <v>270000000</v>
          </cell>
          <cell r="K31">
            <v>0</v>
          </cell>
          <cell r="L31">
            <v>0</v>
          </cell>
          <cell r="M31">
            <v>270000000</v>
          </cell>
          <cell r="N31">
            <v>0</v>
          </cell>
          <cell r="O31">
            <v>0</v>
          </cell>
          <cell r="P31">
            <v>0</v>
          </cell>
          <cell r="Q31">
            <v>0</v>
          </cell>
        </row>
        <row r="32">
          <cell r="A32" t="str">
            <v>530-300-2-11</v>
          </cell>
          <cell r="B32" t="str">
            <v>530</v>
          </cell>
          <cell r="C32" t="str">
            <v>300</v>
          </cell>
          <cell r="D32" t="str">
            <v>2</v>
          </cell>
          <cell r="G32" t="str">
            <v>11</v>
          </cell>
          <cell r="H32" t="str">
            <v>C</v>
          </cell>
          <cell r="I32" t="str">
            <v>IMPLANTACION Y DESARROLLO DEL SISTEMA OBLIGATORIO DE GARANTIA DE CALIDAD EN SALUD EN LA REPUBLICA DE COLOMBIA.</v>
          </cell>
          <cell r="J32">
            <v>300000000</v>
          </cell>
          <cell r="K32">
            <v>0</v>
          </cell>
          <cell r="L32">
            <v>0</v>
          </cell>
          <cell r="M32">
            <v>300000000</v>
          </cell>
          <cell r="N32">
            <v>0</v>
          </cell>
          <cell r="O32">
            <v>0</v>
          </cell>
          <cell r="P32">
            <v>0</v>
          </cell>
          <cell r="Q32">
            <v>0</v>
          </cell>
        </row>
        <row r="33">
          <cell r="A33" t="str">
            <v>540-1300-1-15</v>
          </cell>
          <cell r="B33" t="str">
            <v>540</v>
          </cell>
          <cell r="C33" t="str">
            <v>1300</v>
          </cell>
          <cell r="D33" t="str">
            <v>1</v>
          </cell>
          <cell r="G33" t="str">
            <v>15</v>
          </cell>
          <cell r="H33" t="str">
            <v>C</v>
          </cell>
          <cell r="I33" t="str">
            <v>IMPLEMENTACION PARA EL FORTALECIMIENTO DEL SISTEMA DE PROTECCION SOCIAL EN COLOMBIA</v>
          </cell>
          <cell r="J33">
            <v>1330000000</v>
          </cell>
          <cell r="K33">
            <v>0</v>
          </cell>
          <cell r="L33">
            <v>0</v>
          </cell>
          <cell r="M33">
            <v>1330000000</v>
          </cell>
          <cell r="N33">
            <v>0</v>
          </cell>
          <cell r="O33">
            <v>-13660820</v>
          </cell>
          <cell r="P33">
            <v>10292328</v>
          </cell>
          <cell r="Q33">
            <v>0</v>
          </cell>
        </row>
        <row r="34">
          <cell r="A34" t="str">
            <v>620-1300-1-16</v>
          </cell>
          <cell r="B34" t="str">
            <v>620</v>
          </cell>
          <cell r="C34" t="str">
            <v>1300</v>
          </cell>
          <cell r="D34" t="str">
            <v>1</v>
          </cell>
          <cell r="G34" t="str">
            <v>16</v>
          </cell>
          <cell r="H34" t="str">
            <v>S</v>
          </cell>
          <cell r="I34" t="str">
            <v>IMPLEMENTACION FONDO DE SOLIDARIDAD PENSIONAL, SUBCUENTA DE SOLIDARIDAD.</v>
          </cell>
          <cell r="J34">
            <v>154920000000</v>
          </cell>
          <cell r="K34">
            <v>0</v>
          </cell>
          <cell r="L34">
            <v>0</v>
          </cell>
          <cell r="M34">
            <v>154920000000</v>
          </cell>
          <cell r="N34">
            <v>9966871376</v>
          </cell>
          <cell r="O34">
            <v>9966871376</v>
          </cell>
          <cell r="P34">
            <v>9972429826</v>
          </cell>
          <cell r="Q34">
            <v>19560277146</v>
          </cell>
        </row>
        <row r="35">
          <cell r="A35" t="str">
            <v>620-1501-1-11</v>
          </cell>
          <cell r="B35" t="str">
            <v>620</v>
          </cell>
          <cell r="C35" t="str">
            <v>1501</v>
          </cell>
          <cell r="D35" t="str">
            <v>1</v>
          </cell>
          <cell r="G35" t="str">
            <v>11</v>
          </cell>
          <cell r="H35" t="str">
            <v>C</v>
          </cell>
          <cell r="I35" t="str">
            <v>IMPLANTACION FONDO DE SOLIDARIDAD PENSIONAL SUBCUENTA DE SUBSISTENCIA.</v>
          </cell>
          <cell r="J35">
            <v>155644729015</v>
          </cell>
          <cell r="K35">
            <v>0</v>
          </cell>
          <cell r="L35">
            <v>0</v>
          </cell>
          <cell r="M35">
            <v>155644729015</v>
          </cell>
          <cell r="N35">
            <v>0</v>
          </cell>
          <cell r="O35">
            <v>0</v>
          </cell>
          <cell r="P35">
            <v>0</v>
          </cell>
          <cell r="Q35">
            <v>0</v>
          </cell>
        </row>
        <row r="36">
          <cell r="A36" t="str">
            <v>620-1501-1-16</v>
          </cell>
          <cell r="B36" t="str">
            <v>620</v>
          </cell>
          <cell r="C36" t="str">
            <v>1501</v>
          </cell>
          <cell r="D36" t="str">
            <v>1</v>
          </cell>
          <cell r="G36" t="str">
            <v>16</v>
          </cell>
          <cell r="H36" t="str">
            <v>S</v>
          </cell>
          <cell r="I36" t="str">
            <v>IMPLANTACION FONDO DE SOLIDARIDAD PENSIONAL SUBCUENTA DE SUBSISTENCIA.</v>
          </cell>
          <cell r="J36">
            <v>424099794985</v>
          </cell>
          <cell r="K36">
            <v>0</v>
          </cell>
          <cell r="L36">
            <v>0</v>
          </cell>
          <cell r="M36">
            <v>424099794985</v>
          </cell>
          <cell r="N36">
            <v>150000</v>
          </cell>
          <cell r="O36">
            <v>150000</v>
          </cell>
          <cell r="P36">
            <v>55762465000</v>
          </cell>
          <cell r="Q36">
            <v>55762465000</v>
          </cell>
        </row>
        <row r="37">
          <cell r="A37" t="str">
            <v>630-304-20-14</v>
          </cell>
          <cell r="B37" t="str">
            <v>630</v>
          </cell>
          <cell r="C37" t="str">
            <v>304</v>
          </cell>
          <cell r="D37" t="str">
            <v>20</v>
          </cell>
          <cell r="G37" t="str">
            <v>14</v>
          </cell>
          <cell r="H37" t="str">
            <v>C</v>
          </cell>
          <cell r="I37" t="str">
            <v>MEJORAMIENTO FORTALECIMIENTO Y AJUSTE EN LA GESTION DE LAS INSTITUCIONES DE LA RED PUBLICA HOSPITALARIA DEL PAIS.-[PREVIO CONCEPTO DNP]</v>
          </cell>
          <cell r="J37">
            <v>9000000000</v>
          </cell>
          <cell r="K37">
            <v>0</v>
          </cell>
          <cell r="L37">
            <v>0</v>
          </cell>
          <cell r="M37">
            <v>9000000000</v>
          </cell>
          <cell r="N37">
            <v>0</v>
          </cell>
          <cell r="O37">
            <v>0</v>
          </cell>
          <cell r="P37">
            <v>0</v>
          </cell>
          <cell r="Q37">
            <v>2000000000</v>
          </cell>
        </row>
        <row r="38">
          <cell r="A38" t="str">
            <v>630-304-20-16</v>
          </cell>
          <cell r="B38" t="str">
            <v>630</v>
          </cell>
          <cell r="C38" t="str">
            <v>304</v>
          </cell>
          <cell r="D38" t="str">
            <v>20</v>
          </cell>
          <cell r="G38" t="str">
            <v>16</v>
          </cell>
          <cell r="H38" t="str">
            <v>S</v>
          </cell>
          <cell r="I38" t="str">
            <v>MEJORAMIENTO FORTALECIMIENTO Y AJUSTE EN LA GESTION DE LAS INSTITUCIONES DE LA RED PUBLICA HOSPITALARIA DEL PAIS.-[PREVIO CONCEPTO DNP]</v>
          </cell>
          <cell r="J38">
            <v>15000000000</v>
          </cell>
          <cell r="K38">
            <v>0</v>
          </cell>
          <cell r="L38">
            <v>0</v>
          </cell>
          <cell r="M38">
            <v>15000000000</v>
          </cell>
          <cell r="N38">
            <v>0</v>
          </cell>
          <cell r="O38">
            <v>0</v>
          </cell>
          <cell r="P38">
            <v>0</v>
          </cell>
          <cell r="Q38">
            <v>0</v>
          </cell>
        </row>
        <row r="39">
          <cell r="A39" t="str">
            <v>630-304-24-16</v>
          </cell>
          <cell r="B39" t="str">
            <v>630</v>
          </cell>
          <cell r="C39" t="str">
            <v>304</v>
          </cell>
          <cell r="D39" t="str">
            <v>24</v>
          </cell>
          <cell r="G39" t="str">
            <v>16</v>
          </cell>
          <cell r="H39" t="str">
            <v>S</v>
          </cell>
          <cell r="I39" t="str">
            <v>AMPLIACION RENOVACION DE LA AFILIACION DE REGIMEN SUBSIDIADO-SUBCUENTA DE SOLIDARIDAD FOSYGA-ATENCION A LA POBLACION DESPLAZADA-APD A NIVEL NACIONAL</v>
          </cell>
          <cell r="J39">
            <v>130582400000</v>
          </cell>
          <cell r="K39">
            <v>0</v>
          </cell>
          <cell r="L39">
            <v>0</v>
          </cell>
          <cell r="M39">
            <v>130582400000</v>
          </cell>
          <cell r="N39">
            <v>0</v>
          </cell>
          <cell r="O39">
            <v>0</v>
          </cell>
          <cell r="P39">
            <v>0</v>
          </cell>
          <cell r="Q39">
            <v>0</v>
          </cell>
        </row>
        <row r="40">
          <cell r="A40" t="str">
            <v>630-304-25-16</v>
          </cell>
          <cell r="B40" t="str">
            <v>630</v>
          </cell>
          <cell r="C40" t="str">
            <v>304</v>
          </cell>
          <cell r="D40" t="str">
            <v>25</v>
          </cell>
          <cell r="G40" t="str">
            <v>16</v>
          </cell>
          <cell r="H40" t="str">
            <v>S</v>
          </cell>
          <cell r="I40" t="str">
            <v>IMPLANTACION DE PROYECTOS PARA LA ATENCION PRIORITARIA EN SALUD A NIVEL NACIONAL</v>
          </cell>
          <cell r="J40">
            <v>315000000000</v>
          </cell>
          <cell r="K40">
            <v>0</v>
          </cell>
          <cell r="L40">
            <v>0</v>
          </cell>
          <cell r="M40">
            <v>315000000000</v>
          </cell>
          <cell r="N40">
            <v>0</v>
          </cell>
          <cell r="O40">
            <v>0</v>
          </cell>
          <cell r="P40">
            <v>40332463429</v>
          </cell>
          <cell r="Q40">
            <v>40332463429</v>
          </cell>
        </row>
        <row r="41">
          <cell r="A41" t="str">
            <v>630-304-26-16</v>
          </cell>
          <cell r="B41" t="str">
            <v>630</v>
          </cell>
          <cell r="C41" t="str">
            <v>304</v>
          </cell>
          <cell r="D41" t="str">
            <v>26</v>
          </cell>
          <cell r="G41" t="str">
            <v>16</v>
          </cell>
          <cell r="H41" t="str">
            <v>S</v>
          </cell>
          <cell r="I41" t="str">
            <v>IMPLEMENTACION PAGO ENFERMEDADES DE ALTO COSTO  NACIONAL</v>
          </cell>
          <cell r="J41">
            <v>30000000000</v>
          </cell>
          <cell r="K41">
            <v>0</v>
          </cell>
          <cell r="L41">
            <v>0</v>
          </cell>
          <cell r="M41">
            <v>30000000000</v>
          </cell>
          <cell r="N41">
            <v>0</v>
          </cell>
          <cell r="O41">
            <v>0</v>
          </cell>
          <cell r="P41">
            <v>0</v>
          </cell>
          <cell r="Q41">
            <v>0</v>
          </cell>
        </row>
        <row r="42">
          <cell r="A42" t="str">
            <v>630-304-5-16</v>
          </cell>
          <cell r="B42" t="str">
            <v>630</v>
          </cell>
          <cell r="C42" t="str">
            <v>304</v>
          </cell>
          <cell r="D42" t="str">
            <v>5</v>
          </cell>
          <cell r="G42" t="str">
            <v>16</v>
          </cell>
          <cell r="H42" t="str">
            <v>S</v>
          </cell>
          <cell r="I42" t="str">
            <v>MEJORAMIENTO DE LA RED DE URGENCIAS Y ATENCION DE ENFERMEDADES CATASTROFICAS Y ACCIDENTES DE TRANSITO- SUBCUENTA ECAT FOSYGA</v>
          </cell>
          <cell r="J42">
            <v>252000000000</v>
          </cell>
          <cell r="K42">
            <v>0</v>
          </cell>
          <cell r="L42">
            <v>0</v>
          </cell>
          <cell r="M42">
            <v>449566896000</v>
          </cell>
          <cell r="N42">
            <v>0</v>
          </cell>
          <cell r="O42">
            <v>0</v>
          </cell>
          <cell r="P42">
            <v>0</v>
          </cell>
          <cell r="Q42">
            <v>0</v>
          </cell>
        </row>
        <row r="43">
          <cell r="A43" t="str">
            <v>630-304-506-16</v>
          </cell>
          <cell r="B43" t="str">
            <v>630</v>
          </cell>
          <cell r="C43" t="str">
            <v>304</v>
          </cell>
          <cell r="D43" t="str">
            <v>506</v>
          </cell>
          <cell r="G43" t="str">
            <v>16</v>
          </cell>
          <cell r="H43" t="str">
            <v>S</v>
          </cell>
          <cell r="I43" t="str">
            <v>AMPLIACION DEL POS SUBSIDIADO PARA MENORES DE 12 ANOS REGION NACIONAL</v>
          </cell>
          <cell r="J43">
            <v>180000000000</v>
          </cell>
          <cell r="K43">
            <v>0</v>
          </cell>
          <cell r="L43">
            <v>0</v>
          </cell>
          <cell r="M43">
            <v>180000000000</v>
          </cell>
          <cell r="N43">
            <v>5914743103.1499996</v>
          </cell>
          <cell r="O43">
            <v>6031351364.8100004</v>
          </cell>
          <cell r="P43">
            <v>7653623836.5100002</v>
          </cell>
          <cell r="Q43">
            <v>7745913774.4399996</v>
          </cell>
        </row>
        <row r="44">
          <cell r="A44" t="str">
            <v>630-304-6-16</v>
          </cell>
          <cell r="B44" t="str">
            <v>630</v>
          </cell>
          <cell r="C44" t="str">
            <v>304</v>
          </cell>
          <cell r="D44" t="str">
            <v>6</v>
          </cell>
          <cell r="G44" t="str">
            <v>16</v>
          </cell>
          <cell r="H44" t="str">
            <v>S</v>
          </cell>
          <cell r="I44" t="str">
            <v>PREVENCION Y PROMOCION DE LA SALUD - SUBCUENTA DE PROMOCION FOSYGA</v>
          </cell>
          <cell r="J44">
            <v>1300000000</v>
          </cell>
          <cell r="K44">
            <v>0</v>
          </cell>
          <cell r="L44">
            <v>0</v>
          </cell>
          <cell r="M44">
            <v>1300000000</v>
          </cell>
          <cell r="N44">
            <v>0</v>
          </cell>
          <cell r="O44">
            <v>0</v>
          </cell>
          <cell r="P44">
            <v>0</v>
          </cell>
          <cell r="Q44">
            <v>0</v>
          </cell>
        </row>
        <row r="45">
          <cell r="A45" t="str">
            <v>630-304-7-11</v>
          </cell>
          <cell r="B45" t="str">
            <v>630</v>
          </cell>
          <cell r="C45" t="str">
            <v>304</v>
          </cell>
          <cell r="D45" t="str">
            <v>7</v>
          </cell>
          <cell r="G45" t="str">
            <v>11</v>
          </cell>
          <cell r="H45" t="str">
            <v>C</v>
          </cell>
          <cell r="I45" t="str">
            <v>AMPLIACION RENOVACION DE LA AFILIACION DEL REGIMEN SUBSIDIADO- SUBCUENTA DE SOLIDARIDAD FOSYGA</v>
          </cell>
          <cell r="J45">
            <v>527848515160</v>
          </cell>
          <cell r="K45">
            <v>0</v>
          </cell>
          <cell r="L45">
            <v>0</v>
          </cell>
          <cell r="M45">
            <v>527848515160</v>
          </cell>
          <cell r="N45">
            <v>0</v>
          </cell>
          <cell r="O45">
            <v>0</v>
          </cell>
          <cell r="P45">
            <v>29311464225.970001</v>
          </cell>
          <cell r="Q45">
            <v>29311464225.970001</v>
          </cell>
        </row>
        <row r="46">
          <cell r="A46" t="str">
            <v>630-304-7-16</v>
          </cell>
          <cell r="B46" t="str">
            <v>630</v>
          </cell>
          <cell r="C46" t="str">
            <v>304</v>
          </cell>
          <cell r="D46" t="str">
            <v>7</v>
          </cell>
          <cell r="G46" t="str">
            <v>16</v>
          </cell>
          <cell r="H46" t="str">
            <v>S</v>
          </cell>
          <cell r="I46" t="str">
            <v>AMPLIACION RENOVACION DE LA AFILIACION DEL REGIMEN SUBSIDIADO- SUBCUENTA DE SOLIDARIDAD FOSYGA</v>
          </cell>
          <cell r="J46">
            <v>52764053614</v>
          </cell>
          <cell r="K46">
            <v>0</v>
          </cell>
          <cell r="L46">
            <v>0</v>
          </cell>
          <cell r="M46">
            <v>52764053614</v>
          </cell>
          <cell r="N46">
            <v>0</v>
          </cell>
          <cell r="O46">
            <v>0</v>
          </cell>
          <cell r="P46">
            <v>47468752052.290001</v>
          </cell>
          <cell r="Q46">
            <v>47468752052.290001</v>
          </cell>
        </row>
      </sheetData>
      <sheetData sheetId="12" refreshError="1"/>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 CDP"/>
      <sheetName val="EGRRCrtfcdoDPRbro.rpt"/>
      <sheetName val="Consulta"/>
      <sheetName val="Hoja2"/>
      <sheetName val="Lista"/>
      <sheetName val="Total"/>
      <sheetName val="Enero"/>
      <sheetName val="Febrero"/>
      <sheetName val="Marzo"/>
      <sheetName val="Abril"/>
      <sheetName val="Mayo"/>
      <sheetName val="Junio"/>
      <sheetName val="Julio"/>
      <sheetName val="Control CDP"/>
      <sheetName val="Listas"/>
    </sheetNames>
    <sheetDataSet>
      <sheetData sheetId="0" refreshError="1"/>
      <sheetData sheetId="1" refreshError="1"/>
      <sheetData sheetId="2" refreshError="1"/>
      <sheetData sheetId="3" refreshError="1"/>
      <sheetData sheetId="4"/>
      <sheetData sheetId="5" refreshError="1"/>
      <sheetData sheetId="6">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500000000</v>
          </cell>
          <cell r="O4">
            <v>400000000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200000000</v>
          </cell>
          <cell r="O6">
            <v>200000000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250000000</v>
          </cell>
          <cell r="O7">
            <v>0</v>
          </cell>
          <cell r="P7">
            <v>0</v>
          </cell>
          <cell r="Q7">
            <v>0</v>
          </cell>
        </row>
        <row r="8">
          <cell r="A8" t="str">
            <v>310-1300-18-18</v>
          </cell>
          <cell r="B8" t="str">
            <v>310</v>
          </cell>
          <cell r="C8" t="str">
            <v>1300</v>
          </cell>
          <cell r="D8" t="str">
            <v>18</v>
          </cell>
          <cell r="G8" t="str">
            <v>18</v>
          </cell>
          <cell r="H8" t="str">
            <v>C</v>
          </cell>
          <cell r="I8" t="str">
            <v>ASISTENCIA TECNICA PARA MODERNIZAR Y OPTIMIZAR EL SISTEMA DE INSPECCION VIGILANCIA Y CONTROL CON DIVULGACION DE LA NORMATIVIDAD LABORAL ORIENTADA A LA CLASE EMPRESARIAL Y TRABAJADORA DEL SECTOR FORMAL</v>
          </cell>
          <cell r="J8">
            <v>300000000</v>
          </cell>
          <cell r="K8">
            <v>0</v>
          </cell>
          <cell r="L8">
            <v>0</v>
          </cell>
          <cell r="M8">
            <v>300000000</v>
          </cell>
          <cell r="N8">
            <v>220000000</v>
          </cell>
          <cell r="O8">
            <v>0</v>
          </cell>
          <cell r="P8">
            <v>0</v>
          </cell>
          <cell r="Q8">
            <v>0</v>
          </cell>
        </row>
        <row r="9">
          <cell r="A9" t="str">
            <v>310-1300-20-11</v>
          </cell>
          <cell r="B9" t="str">
            <v>310</v>
          </cell>
          <cell r="C9" t="str">
            <v>1300</v>
          </cell>
          <cell r="D9" t="str">
            <v>20</v>
          </cell>
          <cell r="G9" t="str">
            <v>11</v>
          </cell>
          <cell r="H9" t="str">
            <v>C</v>
          </cell>
          <cell r="I9" t="str">
            <v>ASISTENCIA TECNICA PARA LA CONFORMACION Y PUESTA EN MARCHA DE OBSERVATORIOS DE EMPLEO A NIVEL NACIONAL.</v>
          </cell>
          <cell r="J9">
            <v>500000000</v>
          </cell>
          <cell r="K9">
            <v>0</v>
          </cell>
          <cell r="L9">
            <v>0</v>
          </cell>
          <cell r="M9">
            <v>500000000</v>
          </cell>
          <cell r="N9">
            <v>500000000</v>
          </cell>
          <cell r="O9">
            <v>224388576</v>
          </cell>
          <cell r="P9">
            <v>0</v>
          </cell>
          <cell r="Q9">
            <v>0</v>
          </cell>
        </row>
        <row r="10">
          <cell r="A10" t="str">
            <v>310-1300-22-11</v>
          </cell>
          <cell r="B10" t="str">
            <v>310</v>
          </cell>
          <cell r="C10" t="str">
            <v>1300</v>
          </cell>
          <cell r="D10" t="str">
            <v>22</v>
          </cell>
          <cell r="G10" t="str">
            <v>11</v>
          </cell>
          <cell r="H10" t="str">
            <v>C</v>
          </cell>
          <cell r="I10" t="str">
            <v>FORMULACION , PROMOCION DEL DIALOGO SOCIAL Y LA CONCERTACION EN COLOMBIA</v>
          </cell>
          <cell r="J10">
            <v>800000000</v>
          </cell>
          <cell r="K10">
            <v>0</v>
          </cell>
          <cell r="L10">
            <v>0</v>
          </cell>
          <cell r="M10">
            <v>800000000</v>
          </cell>
          <cell r="N10">
            <v>600000000</v>
          </cell>
          <cell r="O10">
            <v>307309303</v>
          </cell>
          <cell r="P10">
            <v>0</v>
          </cell>
          <cell r="Q10">
            <v>0</v>
          </cell>
        </row>
        <row r="11">
          <cell r="A11" t="str">
            <v>310-300-104-11</v>
          </cell>
          <cell r="B11" t="str">
            <v>310</v>
          </cell>
          <cell r="C11" t="str">
            <v>300</v>
          </cell>
          <cell r="D11" t="str">
            <v>104</v>
          </cell>
          <cell r="G11" t="str">
            <v>11</v>
          </cell>
          <cell r="H11" t="str">
            <v>C</v>
          </cell>
          <cell r="I11" t="str">
            <v>CAPACITACION DEL RECURSO HUMANO DEL SECTOR SALUD, BECAS CREDITO.</v>
          </cell>
          <cell r="J11">
            <v>11000000000</v>
          </cell>
          <cell r="K11">
            <v>0</v>
          </cell>
          <cell r="L11">
            <v>0</v>
          </cell>
          <cell r="M11">
            <v>11000000000</v>
          </cell>
          <cell r="N11">
            <v>11000000000</v>
          </cell>
          <cell r="O11">
            <v>0</v>
          </cell>
          <cell r="P11">
            <v>0</v>
          </cell>
          <cell r="Q11">
            <v>0</v>
          </cell>
        </row>
        <row r="12">
          <cell r="A12" t="str">
            <v>310-300-106-11</v>
          </cell>
          <cell r="B12" t="str">
            <v>310</v>
          </cell>
          <cell r="C12" t="str">
            <v>300</v>
          </cell>
          <cell r="D12" t="str">
            <v>106</v>
          </cell>
          <cell r="G12" t="str">
            <v>11</v>
          </cell>
          <cell r="H12" t="str">
            <v>C</v>
          </cell>
          <cell r="I12" t="str">
            <v>ASISTENCIA TECNICA, CAPACITACION E IMPLEMENTACION DEL SISTEMA GENERAL DE SEGURIDAD SOCIAL EN SALUD.</v>
          </cell>
          <cell r="J12">
            <v>300000000</v>
          </cell>
          <cell r="K12">
            <v>0</v>
          </cell>
          <cell r="L12">
            <v>0</v>
          </cell>
          <cell r="M12">
            <v>300000000</v>
          </cell>
          <cell r="N12">
            <v>193200000</v>
          </cell>
          <cell r="O12">
            <v>70869848.5</v>
          </cell>
          <cell r="P12">
            <v>0</v>
          </cell>
          <cell r="Q12">
            <v>0</v>
          </cell>
        </row>
        <row r="13">
          <cell r="A13" t="str">
            <v>310-300-107-11</v>
          </cell>
          <cell r="B13" t="str">
            <v>310</v>
          </cell>
          <cell r="C13" t="str">
            <v>300</v>
          </cell>
          <cell r="D13" t="str">
            <v>107</v>
          </cell>
          <cell r="G13" t="str">
            <v>11</v>
          </cell>
          <cell r="H13" t="str">
            <v>C</v>
          </cell>
          <cell r="I13" t="str">
            <v>ASISTENCIA Y PROMOCION SOCIAL POR LA INCLUSION Y LA EQUIDAD NACIONAL-[PREVIO CONCEPTO DNP]</v>
          </cell>
          <cell r="J13">
            <v>7500000000</v>
          </cell>
          <cell r="K13">
            <v>0</v>
          </cell>
          <cell r="L13">
            <v>0</v>
          </cell>
          <cell r="M13">
            <v>7500000000</v>
          </cell>
          <cell r="N13">
            <v>5792827865</v>
          </cell>
          <cell r="O13">
            <v>4853970006.6000004</v>
          </cell>
          <cell r="P13">
            <v>0</v>
          </cell>
          <cell r="Q13">
            <v>0</v>
          </cell>
        </row>
        <row r="14">
          <cell r="A14" t="str">
            <v>310-704-1-11</v>
          </cell>
          <cell r="B14" t="str">
            <v>310</v>
          </cell>
          <cell r="C14" t="str">
            <v>704</v>
          </cell>
          <cell r="D14" t="str">
            <v>1</v>
          </cell>
          <cell r="G14" t="str">
            <v>11</v>
          </cell>
          <cell r="H14" t="str">
            <v>C</v>
          </cell>
          <cell r="I14" t="str">
            <v>DISENO , IMPLEMENTACION Y SEGUIMIENTO DEL PLAN NACIONAL DE FORMACION DE RECURSOS HUMANOS EN EL MARCO DEL SISTEMA DE LA PROTECCION SOCIAL. A NIVEL NACIONAL</v>
          </cell>
          <cell r="J14">
            <v>700000000</v>
          </cell>
          <cell r="K14">
            <v>0</v>
          </cell>
          <cell r="L14">
            <v>0</v>
          </cell>
          <cell r="M14">
            <v>700000000</v>
          </cell>
          <cell r="N14">
            <v>120000000</v>
          </cell>
          <cell r="O14">
            <v>69797292</v>
          </cell>
          <cell r="P14">
            <v>0</v>
          </cell>
          <cell r="Q14">
            <v>0</v>
          </cell>
        </row>
        <row r="15">
          <cell r="A15" t="str">
            <v>320-300-2-16</v>
          </cell>
          <cell r="B15" t="str">
            <v>320</v>
          </cell>
          <cell r="C15" t="str">
            <v>300</v>
          </cell>
          <cell r="D15" t="str">
            <v>2</v>
          </cell>
          <cell r="G15" t="str">
            <v>16</v>
          </cell>
          <cell r="H15" t="str">
            <v>S</v>
          </cell>
          <cell r="I15" t="str">
            <v>ASISTENCIA Y PREVENCION EN EMERGENCIAS Y DESASTRES.</v>
          </cell>
          <cell r="J15">
            <v>1000000000</v>
          </cell>
          <cell r="K15">
            <v>0</v>
          </cell>
          <cell r="L15">
            <v>0</v>
          </cell>
          <cell r="M15">
            <v>1000000000</v>
          </cell>
          <cell r="N15">
            <v>1000000000</v>
          </cell>
          <cell r="O15">
            <v>570000000</v>
          </cell>
          <cell r="P15">
            <v>0</v>
          </cell>
          <cell r="Q15">
            <v>0</v>
          </cell>
        </row>
        <row r="16">
          <cell r="A16" t="str">
            <v>320-300-5-16</v>
          </cell>
          <cell r="B16" t="str">
            <v>320</v>
          </cell>
          <cell r="C16" t="str">
            <v>300</v>
          </cell>
          <cell r="D16" t="str">
            <v>5</v>
          </cell>
          <cell r="G16" t="str">
            <v>16</v>
          </cell>
          <cell r="H16" t="str">
            <v>S</v>
          </cell>
          <cell r="I16" t="str">
            <v>IMPLANTACION DE PROYECTOS PARA POBLACION EN CONDICIONES ESPECIALES(SALUD MENTAL, DISCAPACITADOS Y DESPLAZADOS), NACIONAL.-[DISTRIBUCION PREVIO CONCEPTO DNP]</v>
          </cell>
          <cell r="J16">
            <v>2900000000</v>
          </cell>
          <cell r="K16">
            <v>0</v>
          </cell>
          <cell r="L16">
            <v>0</v>
          </cell>
          <cell r="M16">
            <v>2900000000</v>
          </cell>
          <cell r="N16">
            <v>0</v>
          </cell>
          <cell r="O16">
            <v>0</v>
          </cell>
          <cell r="P16">
            <v>0</v>
          </cell>
          <cell r="Q16">
            <v>0</v>
          </cell>
        </row>
        <row r="17">
          <cell r="A17" t="str">
            <v>320-300-6-16</v>
          </cell>
          <cell r="B17" t="str">
            <v>320</v>
          </cell>
          <cell r="C17" t="str">
            <v>300</v>
          </cell>
          <cell r="D17" t="str">
            <v>6</v>
          </cell>
          <cell r="G17" t="str">
            <v>16</v>
          </cell>
          <cell r="H17" t="str">
            <v>S</v>
          </cell>
          <cell r="I17" t="str">
            <v>IMPLANTACION DE PROYECTOS PARA POBLACION EN CONDICIONES ESPECIALESA NIVEL NACIONAL-ATENCION A LA POBLACION DESPLAZADA -APD.</v>
          </cell>
          <cell r="J17">
            <v>3977551723</v>
          </cell>
          <cell r="K17">
            <v>0</v>
          </cell>
          <cell r="L17">
            <v>0</v>
          </cell>
          <cell r="M17">
            <v>3977551723</v>
          </cell>
          <cell r="N17">
            <v>0</v>
          </cell>
          <cell r="O17">
            <v>0</v>
          </cell>
          <cell r="P17">
            <v>0</v>
          </cell>
          <cell r="Q17">
            <v>0</v>
          </cell>
        </row>
        <row r="18">
          <cell r="A18" t="str">
            <v>320-301-5-16</v>
          </cell>
          <cell r="B18" t="str">
            <v>320</v>
          </cell>
          <cell r="C18" t="str">
            <v>301</v>
          </cell>
          <cell r="D18" t="str">
            <v>5</v>
          </cell>
          <cell r="G18" t="str">
            <v>16</v>
          </cell>
          <cell r="H18" t="str">
            <v>S</v>
          </cell>
          <cell r="I18" t="str">
            <v>PROTECCION DE LA SALUD PUBLICA EN EL AMBITO NACIONAL.</v>
          </cell>
          <cell r="J18">
            <v>126182515000</v>
          </cell>
          <cell r="K18">
            <v>0</v>
          </cell>
          <cell r="L18">
            <v>0</v>
          </cell>
          <cell r="M18">
            <v>126182515000</v>
          </cell>
          <cell r="N18">
            <v>54330937785</v>
          </cell>
          <cell r="O18">
            <v>47589497945.599998</v>
          </cell>
          <cell r="P18">
            <v>708577.5</v>
          </cell>
          <cell r="Q18">
            <v>0</v>
          </cell>
        </row>
        <row r="19">
          <cell r="A19" t="str">
            <v>320-301-7-14</v>
          </cell>
          <cell r="B19" t="str">
            <v>320</v>
          </cell>
          <cell r="C19" t="str">
            <v>301</v>
          </cell>
          <cell r="D19" t="str">
            <v>7</v>
          </cell>
          <cell r="G19" t="str">
            <v>14</v>
          </cell>
          <cell r="H19" t="str">
            <v>S</v>
          </cell>
          <cell r="I19" t="str">
            <v>PROYECTO PROGRAMA AMPLIADO DE INMUNIZACIONES - PAI-NACIONAL REGION NACIONAL</v>
          </cell>
          <cell r="J19">
            <v>11224005337</v>
          </cell>
          <cell r="K19">
            <v>0</v>
          </cell>
          <cell r="L19">
            <v>0</v>
          </cell>
          <cell r="M19">
            <v>11224005337</v>
          </cell>
          <cell r="N19">
            <v>0</v>
          </cell>
          <cell r="O19">
            <v>0</v>
          </cell>
          <cell r="P19">
            <v>0</v>
          </cell>
          <cell r="Q19">
            <v>0</v>
          </cell>
        </row>
        <row r="20">
          <cell r="A20" t="str">
            <v>320-301-7-16</v>
          </cell>
          <cell r="B20" t="str">
            <v>320</v>
          </cell>
          <cell r="C20" t="str">
            <v>301</v>
          </cell>
          <cell r="D20" t="str">
            <v>7</v>
          </cell>
          <cell r="G20" t="str">
            <v>16</v>
          </cell>
          <cell r="H20" t="str">
            <v>S</v>
          </cell>
          <cell r="I20" t="str">
            <v>PROYECTO PROGRAMA AMPLIADO DE INMUNIZACIONES - PAI-NACIONAL REGION NACIONAL</v>
          </cell>
          <cell r="J20">
            <v>104143479663</v>
          </cell>
          <cell r="K20">
            <v>0</v>
          </cell>
          <cell r="L20">
            <v>0</v>
          </cell>
          <cell r="M20">
            <v>104143479663</v>
          </cell>
          <cell r="N20">
            <v>49454864654</v>
          </cell>
          <cell r="O20">
            <v>49380076421</v>
          </cell>
          <cell r="P20">
            <v>0</v>
          </cell>
          <cell r="Q20">
            <v>0</v>
          </cell>
        </row>
        <row r="21">
          <cell r="A21" t="str">
            <v>410-300-3-11</v>
          </cell>
          <cell r="B21" t="str">
            <v>410</v>
          </cell>
          <cell r="C21" t="str">
            <v>300</v>
          </cell>
          <cell r="D21" t="str">
            <v>3</v>
          </cell>
          <cell r="G21" t="str">
            <v>11</v>
          </cell>
          <cell r="H21" t="str">
            <v>C</v>
          </cell>
          <cell r="I21" t="str">
            <v>IMPLANTACION DEL PLAN DE ESTUDIOS E INVESTIGACIONES DE LA PROTECCION SOCIAL NACIONAL</v>
          </cell>
          <cell r="J21">
            <v>1100000000</v>
          </cell>
          <cell r="K21">
            <v>0</v>
          </cell>
          <cell r="L21">
            <v>0</v>
          </cell>
          <cell r="M21">
            <v>1100000000</v>
          </cell>
          <cell r="N21">
            <v>789589596</v>
          </cell>
          <cell r="O21">
            <v>789589596</v>
          </cell>
          <cell r="P21">
            <v>0</v>
          </cell>
          <cell r="Q21">
            <v>0</v>
          </cell>
        </row>
        <row r="22">
          <cell r="A22" t="str">
            <v>410-300-4-11</v>
          </cell>
          <cell r="B22" t="str">
            <v>410</v>
          </cell>
          <cell r="C22" t="str">
            <v>300</v>
          </cell>
          <cell r="D22" t="str">
            <v>4</v>
          </cell>
          <cell r="G22" t="str">
            <v>11</v>
          </cell>
          <cell r="H22" t="str">
            <v>C</v>
          </cell>
          <cell r="I22" t="str">
            <v>ACTUALIZACION DEL REGISTRO PARA LA LOCALIZACION Y CARACTERIZACION DE LA POBLACION EN SITUACION DE DISCAPACIDAD REGION NACIONAL-[PREVIO CONCEPTO DNP]</v>
          </cell>
          <cell r="J22">
            <v>900000000</v>
          </cell>
          <cell r="K22">
            <v>0</v>
          </cell>
          <cell r="L22">
            <v>0</v>
          </cell>
          <cell r="M22">
            <v>900000000</v>
          </cell>
          <cell r="N22">
            <v>0</v>
          </cell>
          <cell r="O22">
            <v>0</v>
          </cell>
          <cell r="P22">
            <v>0</v>
          </cell>
          <cell r="Q22">
            <v>0</v>
          </cell>
        </row>
        <row r="23">
          <cell r="A23" t="str">
            <v>410-303-1-16</v>
          </cell>
          <cell r="B23" t="str">
            <v>410</v>
          </cell>
          <cell r="C23" t="str">
            <v>303</v>
          </cell>
          <cell r="D23" t="str">
            <v>1</v>
          </cell>
          <cell r="G23" t="str">
            <v>16</v>
          </cell>
          <cell r="H23" t="str">
            <v>S</v>
          </cell>
          <cell r="I23" t="str">
            <v>ESTUDIO Y ELABORACION DE PROGRAMA DE VULNERABILIDAD SISMICA ESTRUCTURAL EN INSTITUCIONES HOSPITALARIAS A NIVEL NACIONAL</v>
          </cell>
          <cell r="J23">
            <v>12600000000</v>
          </cell>
          <cell r="K23">
            <v>0</v>
          </cell>
          <cell r="L23">
            <v>0</v>
          </cell>
          <cell r="M23">
            <v>12600000000</v>
          </cell>
          <cell r="N23">
            <v>0</v>
          </cell>
          <cell r="O23">
            <v>0</v>
          </cell>
          <cell r="P23">
            <v>0</v>
          </cell>
          <cell r="Q23">
            <v>0</v>
          </cell>
        </row>
        <row r="24">
          <cell r="A24" t="str">
            <v>430-300-1-11</v>
          </cell>
          <cell r="B24" t="str">
            <v>430</v>
          </cell>
          <cell r="C24" t="str">
            <v>300</v>
          </cell>
          <cell r="D24" t="str">
            <v>1</v>
          </cell>
          <cell r="G24" t="str">
            <v>11</v>
          </cell>
          <cell r="H24" t="str">
            <v>C</v>
          </cell>
          <cell r="I24" t="str">
            <v>MANTENIMIENTO DEL SISTEMA INTEGRAL DE INFORMACION EN SALUD</v>
          </cell>
          <cell r="J24">
            <v>6500000000</v>
          </cell>
          <cell r="K24">
            <v>0</v>
          </cell>
          <cell r="L24">
            <v>0</v>
          </cell>
          <cell r="M24">
            <v>6500000000</v>
          </cell>
          <cell r="N24">
            <v>2798337808.98</v>
          </cell>
          <cell r="O24">
            <v>2721206166.48</v>
          </cell>
          <cell r="P24">
            <v>0</v>
          </cell>
          <cell r="Q24">
            <v>0</v>
          </cell>
        </row>
        <row r="25">
          <cell r="A25" t="str">
            <v>430-300-3-11</v>
          </cell>
          <cell r="B25" t="str">
            <v>430</v>
          </cell>
          <cell r="C25" t="str">
            <v>300</v>
          </cell>
          <cell r="D25" t="str">
            <v>3</v>
          </cell>
          <cell r="G25" t="str">
            <v>11</v>
          </cell>
          <cell r="H25" t="str">
            <v>C</v>
          </cell>
          <cell r="I25" t="str">
            <v>IMPLEMENTACION DESARROLLO Y SOSTENIMIENTO SISTEMA DE GESTION DE CALIDAD REGION NACIONAL</v>
          </cell>
          <cell r="J25">
            <v>500000000</v>
          </cell>
          <cell r="K25">
            <v>0</v>
          </cell>
          <cell r="L25">
            <v>0</v>
          </cell>
          <cell r="M25">
            <v>500000000</v>
          </cell>
          <cell r="N25">
            <v>267000000</v>
          </cell>
          <cell r="O25">
            <v>148076280</v>
          </cell>
          <cell r="P25">
            <v>0</v>
          </cell>
          <cell r="Q25">
            <v>0</v>
          </cell>
        </row>
        <row r="26">
          <cell r="A26" t="str">
            <v>510-1300-1-11</v>
          </cell>
          <cell r="B26" t="str">
            <v>510</v>
          </cell>
          <cell r="C26" t="str">
            <v>1300</v>
          </cell>
          <cell r="D26" t="str">
            <v>1</v>
          </cell>
          <cell r="G26" t="str">
            <v>11</v>
          </cell>
          <cell r="H26" t="str">
            <v>C</v>
          </cell>
          <cell r="I26" t="str">
            <v>ASISTENCIA TECNICA Y CARACTERIZACION DE LOS MERCADOS DE TRABAJO</v>
          </cell>
          <cell r="J26">
            <v>260000000</v>
          </cell>
          <cell r="K26">
            <v>0</v>
          </cell>
          <cell r="L26">
            <v>0</v>
          </cell>
          <cell r="M26">
            <v>260000000</v>
          </cell>
          <cell r="N26">
            <v>260000000</v>
          </cell>
          <cell r="O26">
            <v>200000000</v>
          </cell>
          <cell r="P26">
            <v>0</v>
          </cell>
          <cell r="Q26">
            <v>0</v>
          </cell>
        </row>
        <row r="27">
          <cell r="A27" t="str">
            <v>510-300-8-11</v>
          </cell>
          <cell r="B27" t="str">
            <v>510</v>
          </cell>
          <cell r="C27" t="str">
            <v>300</v>
          </cell>
          <cell r="D27" t="str">
            <v>8</v>
          </cell>
          <cell r="G27" t="str">
            <v>11</v>
          </cell>
          <cell r="H27" t="str">
            <v>C</v>
          </cell>
          <cell r="I27" t="str">
            <v>CAPACITACION Y FORMACION DEL RECURSO HUMANO DEL MINISTERIO DE LA PROTECCION SOCIAL A NIVEL NACIONAL</v>
          </cell>
          <cell r="J27">
            <v>150000000</v>
          </cell>
          <cell r="K27">
            <v>0</v>
          </cell>
          <cell r="L27">
            <v>0</v>
          </cell>
          <cell r="M27">
            <v>150000000</v>
          </cell>
          <cell r="N27">
            <v>150000000</v>
          </cell>
          <cell r="O27">
            <v>0</v>
          </cell>
          <cell r="P27">
            <v>0</v>
          </cell>
          <cell r="Q27">
            <v>0</v>
          </cell>
        </row>
        <row r="28">
          <cell r="A28" t="str">
            <v>520-301-1-11</v>
          </cell>
          <cell r="B28" t="str">
            <v>520</v>
          </cell>
          <cell r="C28" t="str">
            <v>301</v>
          </cell>
          <cell r="D28" t="str">
            <v>1</v>
          </cell>
          <cell r="G28" t="str">
            <v>11</v>
          </cell>
          <cell r="H28" t="str">
            <v>C</v>
          </cell>
          <cell r="I28" t="str">
            <v>IMPLEMENTACION DEL CONTROL Y SISTEMATIZACION DE INFORMACION SOBRE MEDICAMENTOS DE CONTROL ESPECIAL EN COLOMBIA.</v>
          </cell>
          <cell r="J28">
            <v>153000000</v>
          </cell>
          <cell r="K28">
            <v>0</v>
          </cell>
          <cell r="L28">
            <v>0</v>
          </cell>
          <cell r="M28">
            <v>153000000</v>
          </cell>
          <cell r="N28">
            <v>0</v>
          </cell>
          <cell r="O28">
            <v>0</v>
          </cell>
          <cell r="P28">
            <v>0</v>
          </cell>
          <cell r="Q28">
            <v>0</v>
          </cell>
        </row>
        <row r="29">
          <cell r="A29" t="str">
            <v>530-1300-1-11</v>
          </cell>
          <cell r="B29" t="str">
            <v>530</v>
          </cell>
          <cell r="C29" t="str">
            <v>1300</v>
          </cell>
          <cell r="D29" t="str">
            <v>1</v>
          </cell>
          <cell r="G29" t="str">
            <v>11</v>
          </cell>
          <cell r="H29" t="str">
            <v>C</v>
          </cell>
          <cell r="I29" t="str">
            <v>IMPLEMENTACION DE MECANISMOS PARA MEJORAR LA CALIDAD Y EFICIENCIA EN LA PRESTACION DEL SERVICIO AL CIUDADANO</v>
          </cell>
          <cell r="J29">
            <v>270000000</v>
          </cell>
          <cell r="K29">
            <v>0</v>
          </cell>
          <cell r="L29">
            <v>0</v>
          </cell>
          <cell r="M29">
            <v>270000000</v>
          </cell>
          <cell r="N29">
            <v>0</v>
          </cell>
          <cell r="O29">
            <v>0</v>
          </cell>
          <cell r="P29">
            <v>0</v>
          </cell>
          <cell r="Q29">
            <v>0</v>
          </cell>
        </row>
        <row r="30">
          <cell r="A30" t="str">
            <v>530-300-2-11</v>
          </cell>
          <cell r="B30" t="str">
            <v>530</v>
          </cell>
          <cell r="C30" t="str">
            <v>300</v>
          </cell>
          <cell r="D30" t="str">
            <v>2</v>
          </cell>
          <cell r="G30" t="str">
            <v>11</v>
          </cell>
          <cell r="H30" t="str">
            <v>C</v>
          </cell>
          <cell r="I30" t="str">
            <v>IMPLANTACION Y DESARROLLO DEL SISTEMA OBLIGATORIO DE GARANTIA DE CALIDAD EN SALUD EN LA REPUBLICA DE COLOMBIA.</v>
          </cell>
          <cell r="J30">
            <v>300000000</v>
          </cell>
          <cell r="K30">
            <v>0</v>
          </cell>
          <cell r="L30">
            <v>0</v>
          </cell>
          <cell r="M30">
            <v>300000000</v>
          </cell>
          <cell r="N30">
            <v>0</v>
          </cell>
          <cell r="O30">
            <v>0</v>
          </cell>
          <cell r="P30">
            <v>0</v>
          </cell>
          <cell r="Q30">
            <v>0</v>
          </cell>
        </row>
        <row r="31">
          <cell r="A31" t="str">
            <v>540-1300-1-15</v>
          </cell>
          <cell r="B31" t="str">
            <v>540</v>
          </cell>
          <cell r="C31" t="str">
            <v>1300</v>
          </cell>
          <cell r="D31" t="str">
            <v>1</v>
          </cell>
          <cell r="G31" t="str">
            <v>15</v>
          </cell>
          <cell r="H31" t="str">
            <v>C</v>
          </cell>
          <cell r="I31" t="str">
            <v>IMPLEMENTACION PARA EL FORTALECIMIENTO DEL SISTEMA DE PROTECCION SOCIAL EN COLOMBIA</v>
          </cell>
          <cell r="J31">
            <v>1330000000</v>
          </cell>
          <cell r="K31">
            <v>0</v>
          </cell>
          <cell r="L31">
            <v>0</v>
          </cell>
          <cell r="M31">
            <v>1330000000</v>
          </cell>
          <cell r="N31">
            <v>656636146</v>
          </cell>
          <cell r="O31">
            <v>99040942</v>
          </cell>
          <cell r="P31">
            <v>0</v>
          </cell>
          <cell r="Q31">
            <v>0</v>
          </cell>
        </row>
        <row r="32">
          <cell r="A32" t="str">
            <v>620-1300-1-16</v>
          </cell>
          <cell r="B32" t="str">
            <v>620</v>
          </cell>
          <cell r="C32" t="str">
            <v>1300</v>
          </cell>
          <cell r="D32" t="str">
            <v>1</v>
          </cell>
          <cell r="G32" t="str">
            <v>16</v>
          </cell>
          <cell r="H32" t="str">
            <v>S</v>
          </cell>
          <cell r="I32" t="str">
            <v>IMPLEMENTACION FONDO DE SOLIDARIDAD PENSIONAL, SUBCUENTA DE SOLIDARIDAD.</v>
          </cell>
          <cell r="J32">
            <v>154920000000</v>
          </cell>
          <cell r="K32">
            <v>0</v>
          </cell>
          <cell r="L32">
            <v>0</v>
          </cell>
          <cell r="M32">
            <v>154920000000</v>
          </cell>
          <cell r="N32">
            <v>12798400000</v>
          </cell>
          <cell r="O32">
            <v>12798400000</v>
          </cell>
          <cell r="P32">
            <v>0</v>
          </cell>
          <cell r="Q32">
            <v>0</v>
          </cell>
        </row>
        <row r="33">
          <cell r="A33" t="str">
            <v>620-1501-1-11</v>
          </cell>
          <cell r="B33" t="str">
            <v>620</v>
          </cell>
          <cell r="C33" t="str">
            <v>1501</v>
          </cell>
          <cell r="D33" t="str">
            <v>1</v>
          </cell>
          <cell r="G33" t="str">
            <v>11</v>
          </cell>
          <cell r="H33" t="str">
            <v>C</v>
          </cell>
          <cell r="I33" t="str">
            <v>IMPLANTACION FONDO DE SOLIDARIDAD PENSIONAL SUBCUENTA DE SUBSISTENCIA.</v>
          </cell>
          <cell r="J33">
            <v>155644729015</v>
          </cell>
          <cell r="K33">
            <v>0</v>
          </cell>
          <cell r="L33">
            <v>0</v>
          </cell>
          <cell r="M33">
            <v>155644729015</v>
          </cell>
          <cell r="N33">
            <v>125872167666</v>
          </cell>
          <cell r="O33">
            <v>125872167666</v>
          </cell>
          <cell r="P33">
            <v>0</v>
          </cell>
          <cell r="Q33">
            <v>0</v>
          </cell>
        </row>
        <row r="34">
          <cell r="A34" t="str">
            <v>620-1501-1-16</v>
          </cell>
          <cell r="B34" t="str">
            <v>620</v>
          </cell>
          <cell r="C34" t="str">
            <v>1501</v>
          </cell>
          <cell r="D34" t="str">
            <v>1</v>
          </cell>
          <cell r="G34" t="str">
            <v>16</v>
          </cell>
          <cell r="H34" t="str">
            <v>S</v>
          </cell>
          <cell r="I34" t="str">
            <v>IMPLANTACION FONDO DE SOLIDARIDAD PENSIONAL SUBCUENTA DE SUBSISTENCIA.</v>
          </cell>
          <cell r="J34">
            <v>424099794985</v>
          </cell>
          <cell r="K34">
            <v>0</v>
          </cell>
          <cell r="L34">
            <v>0</v>
          </cell>
          <cell r="M34">
            <v>424099794985</v>
          </cell>
          <cell r="N34">
            <v>32598400000</v>
          </cell>
          <cell r="O34">
            <v>32598400000</v>
          </cell>
          <cell r="P34">
            <v>0</v>
          </cell>
          <cell r="Q34">
            <v>0</v>
          </cell>
        </row>
        <row r="35">
          <cell r="A35" t="str">
            <v>630-304-20-14</v>
          </cell>
          <cell r="B35" t="str">
            <v>630</v>
          </cell>
          <cell r="C35" t="str">
            <v>304</v>
          </cell>
          <cell r="D35" t="str">
            <v>20</v>
          </cell>
          <cell r="G35" t="str">
            <v>14</v>
          </cell>
          <cell r="H35" t="str">
            <v>C</v>
          </cell>
          <cell r="I35" t="str">
            <v>MEJORAMIENTO FORTALECIMIENTO Y AJUSTE EN LA GESTION DE LAS INSTITUCIONES DE LA RED PUBLICA HOSPITALARIA DEL PAIS.-[PREVIO CONCEPTO DNP]</v>
          </cell>
          <cell r="J35">
            <v>9000000000</v>
          </cell>
          <cell r="K35">
            <v>0</v>
          </cell>
          <cell r="L35">
            <v>0</v>
          </cell>
          <cell r="M35">
            <v>9000000000</v>
          </cell>
          <cell r="N35">
            <v>0</v>
          </cell>
          <cell r="O35">
            <v>0</v>
          </cell>
          <cell r="P35">
            <v>0</v>
          </cell>
          <cell r="Q35">
            <v>0</v>
          </cell>
        </row>
        <row r="36">
          <cell r="A36" t="str">
            <v>630-304-20-16</v>
          </cell>
          <cell r="B36" t="str">
            <v>630</v>
          </cell>
          <cell r="C36" t="str">
            <v>304</v>
          </cell>
          <cell r="D36" t="str">
            <v>20</v>
          </cell>
          <cell r="G36" t="str">
            <v>16</v>
          </cell>
          <cell r="H36" t="str">
            <v>S</v>
          </cell>
          <cell r="I36" t="str">
            <v>MEJORAMIENTO FORTALECIMIENTO Y AJUSTE EN LA GESTION DE LAS INSTITUCIONES DE LA RED PUBLICA HOSPITALARIA DEL PAIS.-[PREVIO CONCEPTO DNP]</v>
          </cell>
          <cell r="J36">
            <v>15000000000</v>
          </cell>
          <cell r="K36">
            <v>0</v>
          </cell>
          <cell r="L36">
            <v>0</v>
          </cell>
          <cell r="M36">
            <v>15000000000</v>
          </cell>
          <cell r="N36">
            <v>0</v>
          </cell>
          <cell r="O36">
            <v>0</v>
          </cell>
          <cell r="P36">
            <v>0</v>
          </cell>
          <cell r="Q36">
            <v>0</v>
          </cell>
        </row>
        <row r="37">
          <cell r="A37" t="str">
            <v>630-304-24-16</v>
          </cell>
          <cell r="B37" t="str">
            <v>630</v>
          </cell>
          <cell r="C37" t="str">
            <v>304</v>
          </cell>
          <cell r="D37" t="str">
            <v>24</v>
          </cell>
          <cell r="G37" t="str">
            <v>16</v>
          </cell>
          <cell r="H37" t="str">
            <v>S</v>
          </cell>
          <cell r="I37" t="str">
            <v>AMPLIACION RENOVACION DE LA AFILIACION DE REGIMEN SUBSIDIADO-SUBCUENTA DE SOLIDARIDAD FOSYGA-ATENCION A LA POBLACION DESPLAZADA-APD A NIVEL NACIONAL</v>
          </cell>
          <cell r="J37">
            <v>130582400000</v>
          </cell>
          <cell r="K37">
            <v>0</v>
          </cell>
          <cell r="L37">
            <v>0</v>
          </cell>
          <cell r="M37">
            <v>130582400000</v>
          </cell>
          <cell r="N37">
            <v>0</v>
          </cell>
          <cell r="O37">
            <v>0</v>
          </cell>
          <cell r="P37">
            <v>0</v>
          </cell>
          <cell r="Q37">
            <v>0</v>
          </cell>
        </row>
        <row r="38">
          <cell r="A38" t="str">
            <v>630-304-25-16</v>
          </cell>
          <cell r="B38" t="str">
            <v>630</v>
          </cell>
          <cell r="C38" t="str">
            <v>304</v>
          </cell>
          <cell r="D38" t="str">
            <v>25</v>
          </cell>
          <cell r="G38" t="str">
            <v>16</v>
          </cell>
          <cell r="H38" t="str">
            <v>S</v>
          </cell>
          <cell r="I38" t="str">
            <v>IMPLANTACION DE PROYECTOS PARA LA ATENCION PRIORITARIA EN SALUD A NIVEL NACIONAL</v>
          </cell>
          <cell r="J38">
            <v>315000000000</v>
          </cell>
          <cell r="K38">
            <v>0</v>
          </cell>
          <cell r="L38">
            <v>0</v>
          </cell>
          <cell r="M38">
            <v>315000000000</v>
          </cell>
          <cell r="N38">
            <v>0</v>
          </cell>
          <cell r="O38">
            <v>0</v>
          </cell>
          <cell r="P38">
            <v>0</v>
          </cell>
          <cell r="Q38">
            <v>0</v>
          </cell>
        </row>
        <row r="39">
          <cell r="A39" t="str">
            <v>630-304-26-16</v>
          </cell>
          <cell r="B39" t="str">
            <v>630</v>
          </cell>
          <cell r="C39" t="str">
            <v>304</v>
          </cell>
          <cell r="D39" t="str">
            <v>26</v>
          </cell>
          <cell r="G39" t="str">
            <v>16</v>
          </cell>
          <cell r="H39" t="str">
            <v>S</v>
          </cell>
          <cell r="I39" t="str">
            <v>IMPLEMENTACION PAGO ENFERMEDADES DE ALTO COSTO  NACIONAL</v>
          </cell>
          <cell r="J39">
            <v>30000000000</v>
          </cell>
          <cell r="K39">
            <v>0</v>
          </cell>
          <cell r="L39">
            <v>0</v>
          </cell>
          <cell r="M39">
            <v>30000000000</v>
          </cell>
          <cell r="N39">
            <v>0</v>
          </cell>
          <cell r="O39">
            <v>0</v>
          </cell>
          <cell r="P39">
            <v>0</v>
          </cell>
          <cell r="Q39">
            <v>0</v>
          </cell>
        </row>
        <row r="40">
          <cell r="A40" t="str">
            <v>630-304-506-16</v>
          </cell>
          <cell r="B40" t="str">
            <v>630</v>
          </cell>
          <cell r="C40" t="str">
            <v>304</v>
          </cell>
          <cell r="D40" t="str">
            <v>506</v>
          </cell>
          <cell r="G40" t="str">
            <v>16</v>
          </cell>
          <cell r="H40" t="str">
            <v>S</v>
          </cell>
          <cell r="I40" t="str">
            <v>AMPLIACION DEL POS SUBSIDIADO PARA MENORES DE 12 ANOS REGION NACIONAL</v>
          </cell>
          <cell r="J40">
            <v>180000000000</v>
          </cell>
          <cell r="K40">
            <v>0</v>
          </cell>
          <cell r="L40">
            <v>0</v>
          </cell>
          <cell r="M40">
            <v>180000000000</v>
          </cell>
          <cell r="N40">
            <v>0</v>
          </cell>
          <cell r="O40">
            <v>0</v>
          </cell>
          <cell r="P40">
            <v>0</v>
          </cell>
          <cell r="Q40">
            <v>0</v>
          </cell>
        </row>
        <row r="41">
          <cell r="A41" t="str">
            <v>630-304-5-16</v>
          </cell>
          <cell r="B41" t="str">
            <v>630</v>
          </cell>
          <cell r="C41" t="str">
            <v>304</v>
          </cell>
          <cell r="D41" t="str">
            <v>5</v>
          </cell>
          <cell r="G41" t="str">
            <v>16</v>
          </cell>
          <cell r="H41" t="str">
            <v>S</v>
          </cell>
          <cell r="I41" t="str">
            <v>MEJORAMIENTO DE LA RED DE URGENCIAS Y ATENCION DE ENFERMEDADES CATASTROFICAS Y ACCIDENTES DE TRANSITO- SUBCUENTA ECAT FOSYGA</v>
          </cell>
          <cell r="J41">
            <v>252000000000</v>
          </cell>
          <cell r="K41">
            <v>0</v>
          </cell>
          <cell r="L41">
            <v>0</v>
          </cell>
          <cell r="M41">
            <v>252000000000</v>
          </cell>
          <cell r="N41">
            <v>603168532.30999994</v>
          </cell>
          <cell r="O41">
            <v>2990612.31</v>
          </cell>
          <cell r="P41">
            <v>0</v>
          </cell>
          <cell r="Q41">
            <v>0</v>
          </cell>
        </row>
        <row r="42">
          <cell r="A42" t="str">
            <v>630-304-6-16</v>
          </cell>
          <cell r="B42" t="str">
            <v>630</v>
          </cell>
          <cell r="C42" t="str">
            <v>304</v>
          </cell>
          <cell r="D42" t="str">
            <v>6</v>
          </cell>
          <cell r="G42" t="str">
            <v>16</v>
          </cell>
          <cell r="H42" t="str">
            <v>S</v>
          </cell>
          <cell r="I42" t="str">
            <v>PREVENCION Y PROMOCION DE LA SALUD - SUBCUENTA DE PROMOCION FOSYGA</v>
          </cell>
          <cell r="J42">
            <v>1300000000</v>
          </cell>
          <cell r="K42">
            <v>0</v>
          </cell>
          <cell r="L42">
            <v>0</v>
          </cell>
          <cell r="M42">
            <v>1300000000</v>
          </cell>
          <cell r="N42">
            <v>0</v>
          </cell>
          <cell r="O42">
            <v>0</v>
          </cell>
          <cell r="P42">
            <v>0</v>
          </cell>
          <cell r="Q42">
            <v>0</v>
          </cell>
        </row>
        <row r="43">
          <cell r="A43" t="str">
            <v>630-304-7-11</v>
          </cell>
          <cell r="B43" t="str">
            <v>630</v>
          </cell>
          <cell r="C43" t="str">
            <v>304</v>
          </cell>
          <cell r="D43" t="str">
            <v>7</v>
          </cell>
          <cell r="G43" t="str">
            <v>11</v>
          </cell>
          <cell r="H43" t="str">
            <v>C</v>
          </cell>
          <cell r="I43" t="str">
            <v>AMPLIACION RENOVACION DE LA AFILIACION DEL REGIMEN SUBSIDIADO- SUBCUENTA DE SOLIDARIDAD FOSYGA</v>
          </cell>
          <cell r="J43">
            <v>527848515160</v>
          </cell>
          <cell r="K43">
            <v>0</v>
          </cell>
          <cell r="L43">
            <v>0</v>
          </cell>
          <cell r="M43">
            <v>527848515160</v>
          </cell>
          <cell r="N43">
            <v>0</v>
          </cell>
          <cell r="O43">
            <v>0</v>
          </cell>
          <cell r="P43">
            <v>0</v>
          </cell>
          <cell r="Q43">
            <v>0</v>
          </cell>
        </row>
        <row r="44">
          <cell r="A44" t="str">
            <v>630-304-7-16</v>
          </cell>
          <cell r="B44" t="str">
            <v>630</v>
          </cell>
          <cell r="C44" t="str">
            <v>304</v>
          </cell>
          <cell r="D44" t="str">
            <v>7</v>
          </cell>
          <cell r="G44" t="str">
            <v>16</v>
          </cell>
          <cell r="H44" t="str">
            <v>S</v>
          </cell>
          <cell r="I44" t="str">
            <v>AMPLIACION RENOVACION DE LA AFILIACION DEL REGIMEN SUBSIDIADO- SUBCUENTA DE SOLIDARIDAD FOSYGA</v>
          </cell>
          <cell r="J44">
            <v>52764053614</v>
          </cell>
          <cell r="K44">
            <v>0</v>
          </cell>
          <cell r="L44">
            <v>0</v>
          </cell>
          <cell r="M44">
            <v>52764053614</v>
          </cell>
          <cell r="N44">
            <v>0</v>
          </cell>
          <cell r="O44">
            <v>0</v>
          </cell>
          <cell r="P44">
            <v>0</v>
          </cell>
          <cell r="Q44">
            <v>0</v>
          </cell>
        </row>
      </sheetData>
      <sheetData sheetId="7">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1300505825.3199999</v>
          </cell>
          <cell r="Q2">
            <v>1300505825.3199999</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0</v>
          </cell>
          <cell r="O6">
            <v>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0</v>
          </cell>
          <cell r="O7">
            <v>197692225</v>
          </cell>
          <cell r="P7">
            <v>0</v>
          </cell>
          <cell r="Q7">
            <v>0</v>
          </cell>
        </row>
        <row r="8">
          <cell r="A8" t="str">
            <v>310-1300-18-18</v>
          </cell>
          <cell r="B8" t="str">
            <v>310</v>
          </cell>
          <cell r="C8" t="str">
            <v>1300</v>
          </cell>
          <cell r="D8" t="str">
            <v>18</v>
          </cell>
          <cell r="G8" t="str">
            <v>18</v>
          </cell>
          <cell r="H8" t="str">
            <v>C</v>
          </cell>
          <cell r="I8" t="str">
            <v>ASISTENCIA TECNICA PARA MODERNIZAR Y OPTIMIZAR EL SISTEMA DE INSPECCION VIGILANCIA Y CONTROL CON DIVULGACION DE LA NORMATIVIDAD LABORAL ORIENTADA A LA CLASE EMPRESARIAL Y TRABAJADORA DEL SECTOR FORMAL</v>
          </cell>
          <cell r="J8">
            <v>300000000</v>
          </cell>
          <cell r="K8">
            <v>0</v>
          </cell>
          <cell r="L8">
            <v>0</v>
          </cell>
          <cell r="M8">
            <v>300000000</v>
          </cell>
          <cell r="N8">
            <v>-220000000</v>
          </cell>
          <cell r="O8">
            <v>0</v>
          </cell>
          <cell r="P8">
            <v>0</v>
          </cell>
          <cell r="Q8">
            <v>0</v>
          </cell>
        </row>
        <row r="9">
          <cell r="A9" t="str">
            <v>310-1300-20-11</v>
          </cell>
          <cell r="B9" t="str">
            <v>310</v>
          </cell>
          <cell r="C9" t="str">
            <v>1300</v>
          </cell>
          <cell r="D9" t="str">
            <v>20</v>
          </cell>
          <cell r="G9" t="str">
            <v>11</v>
          </cell>
          <cell r="H9" t="str">
            <v>C</v>
          </cell>
          <cell r="I9" t="str">
            <v>ASISTENCIA TECNICA PARA LA CONFORMACION Y PUESTA EN MARCHA DE OBSERVATORIOS DE EMPLEO A NIVEL NACIONAL.</v>
          </cell>
          <cell r="J9">
            <v>500000000</v>
          </cell>
          <cell r="K9">
            <v>0</v>
          </cell>
          <cell r="L9">
            <v>0</v>
          </cell>
          <cell r="M9">
            <v>500000000</v>
          </cell>
          <cell r="N9">
            <v>0</v>
          </cell>
          <cell r="O9">
            <v>1919300</v>
          </cell>
          <cell r="P9">
            <v>5565719</v>
          </cell>
          <cell r="Q9">
            <v>2742562</v>
          </cell>
        </row>
        <row r="10">
          <cell r="A10" t="str">
            <v>310-1300-22-11</v>
          </cell>
          <cell r="B10" t="str">
            <v>310</v>
          </cell>
          <cell r="C10" t="str">
            <v>1300</v>
          </cell>
          <cell r="D10" t="str">
            <v>22</v>
          </cell>
          <cell r="G10" t="str">
            <v>11</v>
          </cell>
          <cell r="H10" t="str">
            <v>C</v>
          </cell>
          <cell r="I10" t="str">
            <v>FORMULACION , PROMOCION DEL DIALOGO SOCIAL Y LA CONCERTACION EN COLOMBIA</v>
          </cell>
          <cell r="J10">
            <v>800000000</v>
          </cell>
          <cell r="K10">
            <v>0</v>
          </cell>
          <cell r="L10">
            <v>0</v>
          </cell>
          <cell r="M10">
            <v>800000000</v>
          </cell>
          <cell r="N10">
            <v>0</v>
          </cell>
          <cell r="O10">
            <v>4817319</v>
          </cell>
          <cell r="P10">
            <v>7999327</v>
          </cell>
          <cell r="Q10">
            <v>7293447</v>
          </cell>
        </row>
        <row r="11">
          <cell r="A11" t="str">
            <v>310-300-104-11</v>
          </cell>
          <cell r="B11" t="str">
            <v>310</v>
          </cell>
          <cell r="C11" t="str">
            <v>300</v>
          </cell>
          <cell r="D11" t="str">
            <v>104</v>
          </cell>
          <cell r="G11" t="str">
            <v>11</v>
          </cell>
          <cell r="H11" t="str">
            <v>C</v>
          </cell>
          <cell r="I11" t="str">
            <v>CAPACITACION DEL RECURSO HUMANO DEL SECTOR SALUD, BECAS CREDITO.</v>
          </cell>
          <cell r="J11">
            <v>11000000000</v>
          </cell>
          <cell r="K11">
            <v>0</v>
          </cell>
          <cell r="L11">
            <v>0</v>
          </cell>
          <cell r="M11">
            <v>11000000000</v>
          </cell>
          <cell r="N11">
            <v>0</v>
          </cell>
          <cell r="O11">
            <v>0</v>
          </cell>
          <cell r="P11">
            <v>0</v>
          </cell>
          <cell r="Q11">
            <v>0</v>
          </cell>
        </row>
        <row r="12">
          <cell r="A12" t="str">
            <v>310-300-106-11</v>
          </cell>
          <cell r="B12" t="str">
            <v>310</v>
          </cell>
          <cell r="C12" t="str">
            <v>300</v>
          </cell>
          <cell r="D12" t="str">
            <v>106</v>
          </cell>
          <cell r="G12" t="str">
            <v>11</v>
          </cell>
          <cell r="H12" t="str">
            <v>C</v>
          </cell>
          <cell r="I12" t="str">
            <v>ASISTENCIA TECNICA, CAPACITACION E IMPLEMENTACION DEL SISTEMA GENERAL DE SEGURIDAD SOCIAL EN SALUD.</v>
          </cell>
          <cell r="J12">
            <v>300000000</v>
          </cell>
          <cell r="K12">
            <v>0</v>
          </cell>
          <cell r="L12">
            <v>0</v>
          </cell>
          <cell r="M12">
            <v>300000000</v>
          </cell>
          <cell r="N12">
            <v>28600000</v>
          </cell>
          <cell r="O12">
            <v>59927490</v>
          </cell>
          <cell r="P12">
            <v>15962243.5</v>
          </cell>
          <cell r="Q12">
            <v>12009035.5</v>
          </cell>
        </row>
        <row r="13">
          <cell r="A13" t="str">
            <v>310-300-107-11</v>
          </cell>
          <cell r="B13" t="str">
            <v>310</v>
          </cell>
          <cell r="C13" t="str">
            <v>300</v>
          </cell>
          <cell r="D13" t="str">
            <v>107</v>
          </cell>
          <cell r="G13" t="str">
            <v>11</v>
          </cell>
          <cell r="H13" t="str">
            <v>C</v>
          </cell>
          <cell r="I13" t="str">
            <v>ASISTENCIA Y PROMOCION SOCIAL POR LA INCLUSION Y LA EQUIDAD NACIONAL-[PREVIO CONCEPTO DNP]</v>
          </cell>
          <cell r="J13">
            <v>7500000000</v>
          </cell>
          <cell r="K13">
            <v>0</v>
          </cell>
          <cell r="L13">
            <v>0</v>
          </cell>
          <cell r="M13">
            <v>7500000000</v>
          </cell>
          <cell r="N13">
            <v>0</v>
          </cell>
          <cell r="O13">
            <v>0</v>
          </cell>
          <cell r="P13">
            <v>213754251.30000001</v>
          </cell>
          <cell r="Q13">
            <v>126254251.3</v>
          </cell>
        </row>
        <row r="14">
          <cell r="A14" t="str">
            <v>310-704-1-11</v>
          </cell>
          <cell r="B14" t="str">
            <v>310</v>
          </cell>
          <cell r="C14" t="str">
            <v>704</v>
          </cell>
          <cell r="D14" t="str">
            <v>1</v>
          </cell>
          <cell r="G14" t="str">
            <v>11</v>
          </cell>
          <cell r="H14" t="str">
            <v>C</v>
          </cell>
          <cell r="I14" t="str">
            <v>DISENO , IMPLEMENTACION Y SEGUIMIENTO DEL PLAN NACIONAL DE FORMACION DE RECURSOS HUMANOS EN EL MARCO DEL SISTEMA DE LA PROTECCION SOCIAL. A NIVEL NACIONAL</v>
          </cell>
          <cell r="J14">
            <v>700000000</v>
          </cell>
          <cell r="K14">
            <v>0</v>
          </cell>
          <cell r="L14">
            <v>0</v>
          </cell>
          <cell r="M14">
            <v>700000000</v>
          </cell>
          <cell r="N14">
            <v>0</v>
          </cell>
          <cell r="O14">
            <v>0</v>
          </cell>
          <cell r="P14">
            <v>0</v>
          </cell>
          <cell r="Q14">
            <v>0</v>
          </cell>
        </row>
        <row r="15">
          <cell r="A15" t="str">
            <v>320-300-2-16</v>
          </cell>
          <cell r="B15" t="str">
            <v>320</v>
          </cell>
          <cell r="C15" t="str">
            <v>300</v>
          </cell>
          <cell r="D15" t="str">
            <v>2</v>
          </cell>
          <cell r="G15" t="str">
            <v>16</v>
          </cell>
          <cell r="H15" t="str">
            <v>S</v>
          </cell>
          <cell r="I15" t="str">
            <v>ASISTENCIA Y PREVENCION EN EMERGENCIAS Y DESASTRES.</v>
          </cell>
          <cell r="J15">
            <v>1000000000</v>
          </cell>
          <cell r="K15">
            <v>0</v>
          </cell>
          <cell r="L15">
            <v>0</v>
          </cell>
          <cell r="M15">
            <v>1000000000</v>
          </cell>
          <cell r="N15">
            <v>-320000000</v>
          </cell>
          <cell r="O15">
            <v>843194</v>
          </cell>
          <cell r="P15">
            <v>843194</v>
          </cell>
          <cell r="Q15">
            <v>843194</v>
          </cell>
        </row>
        <row r="16">
          <cell r="A16" t="str">
            <v>320-300-5-16</v>
          </cell>
          <cell r="B16" t="str">
            <v>320</v>
          </cell>
          <cell r="C16" t="str">
            <v>300</v>
          </cell>
          <cell r="D16" t="str">
            <v>5</v>
          </cell>
          <cell r="G16" t="str">
            <v>16</v>
          </cell>
          <cell r="H16" t="str">
            <v>S</v>
          </cell>
          <cell r="I16" t="str">
            <v>IMPLANTACION DE PROYECTOS PARA POBLACION EN CONDICIONES ESPECIALES(SALUD MENTAL, DISCAPACITADOS Y DESPLAZADOS), NACIONAL.-[DISTRIBUCION PREVIO CONCEPTO DNP]</v>
          </cell>
          <cell r="J16">
            <v>2900000000</v>
          </cell>
          <cell r="K16">
            <v>0</v>
          </cell>
          <cell r="L16">
            <v>0</v>
          </cell>
          <cell r="M16">
            <v>2900000000</v>
          </cell>
          <cell r="N16">
            <v>0</v>
          </cell>
          <cell r="O16">
            <v>0</v>
          </cell>
          <cell r="P16">
            <v>0</v>
          </cell>
          <cell r="Q16">
            <v>0</v>
          </cell>
        </row>
        <row r="17">
          <cell r="A17" t="str">
            <v>320-300-6-16</v>
          </cell>
          <cell r="B17" t="str">
            <v>320</v>
          </cell>
          <cell r="C17" t="str">
            <v>300</v>
          </cell>
          <cell r="D17" t="str">
            <v>6</v>
          </cell>
          <cell r="G17" t="str">
            <v>16</v>
          </cell>
          <cell r="H17" t="str">
            <v>S</v>
          </cell>
          <cell r="I17" t="str">
            <v>IMPLANTACION DE PROYECTOS PARA POBLACION EN CONDICIONES ESPECIALESA NIVEL NACIONAL-ATENCION A LA POBLACION DESPLAZADA -APD.</v>
          </cell>
          <cell r="J17">
            <v>3977551723</v>
          </cell>
          <cell r="K17">
            <v>0</v>
          </cell>
          <cell r="L17">
            <v>0</v>
          </cell>
          <cell r="M17">
            <v>3977551723</v>
          </cell>
          <cell r="N17">
            <v>0</v>
          </cell>
          <cell r="O17">
            <v>0</v>
          </cell>
          <cell r="P17">
            <v>0</v>
          </cell>
          <cell r="Q17">
            <v>0</v>
          </cell>
        </row>
        <row r="18">
          <cell r="A18" t="str">
            <v>320-301-5-16</v>
          </cell>
          <cell r="B18" t="str">
            <v>320</v>
          </cell>
          <cell r="C18" t="str">
            <v>301</v>
          </cell>
          <cell r="D18" t="str">
            <v>5</v>
          </cell>
          <cell r="G18" t="str">
            <v>16</v>
          </cell>
          <cell r="H18" t="str">
            <v>S</v>
          </cell>
          <cell r="I18" t="str">
            <v>PROTECCION DE LA SALUD PUBLICA EN EL AMBITO NACIONAL.</v>
          </cell>
          <cell r="J18">
            <v>126182515000</v>
          </cell>
          <cell r="K18">
            <v>0</v>
          </cell>
          <cell r="L18">
            <v>0</v>
          </cell>
          <cell r="M18">
            <v>126182515000</v>
          </cell>
          <cell r="N18">
            <v>952543000</v>
          </cell>
          <cell r="O18">
            <v>959323888</v>
          </cell>
          <cell r="P18">
            <v>12262032428.6</v>
          </cell>
          <cell r="Q18">
            <v>12260808792.1</v>
          </cell>
        </row>
        <row r="19">
          <cell r="A19" t="str">
            <v>320-301-7-14</v>
          </cell>
          <cell r="B19" t="str">
            <v>320</v>
          </cell>
          <cell r="C19" t="str">
            <v>301</v>
          </cell>
          <cell r="D19" t="str">
            <v>7</v>
          </cell>
          <cell r="G19" t="str">
            <v>14</v>
          </cell>
          <cell r="H19" t="str">
            <v>S</v>
          </cell>
          <cell r="I19" t="str">
            <v>PROYECTO PROGRAMA AMPLIADO DE INMUNIZACIONES - PAI-NACIONAL REGION NACIONAL</v>
          </cell>
          <cell r="J19">
            <v>11224005337</v>
          </cell>
          <cell r="K19">
            <v>0</v>
          </cell>
          <cell r="L19">
            <v>0</v>
          </cell>
          <cell r="M19">
            <v>11224005337</v>
          </cell>
          <cell r="N19">
            <v>0</v>
          </cell>
          <cell r="O19">
            <v>0</v>
          </cell>
          <cell r="P19">
            <v>0</v>
          </cell>
          <cell r="Q19">
            <v>0</v>
          </cell>
        </row>
        <row r="20">
          <cell r="A20" t="str">
            <v>320-301-7-16</v>
          </cell>
          <cell r="B20" t="str">
            <v>320</v>
          </cell>
          <cell r="C20" t="str">
            <v>301</v>
          </cell>
          <cell r="D20" t="str">
            <v>7</v>
          </cell>
          <cell r="G20" t="str">
            <v>16</v>
          </cell>
          <cell r="H20" t="str">
            <v>S</v>
          </cell>
          <cell r="I20" t="str">
            <v>PROYECTO PROGRAMA AMPLIADO DE INMUNIZACIONES - PAI-NACIONAL REGION NACIONAL</v>
          </cell>
          <cell r="J20">
            <v>104143479663</v>
          </cell>
          <cell r="K20">
            <v>0</v>
          </cell>
          <cell r="L20">
            <v>0</v>
          </cell>
          <cell r="M20">
            <v>104143479663</v>
          </cell>
          <cell r="N20">
            <v>2796066937</v>
          </cell>
          <cell r="O20">
            <v>8856599</v>
          </cell>
          <cell r="P20">
            <v>64084441</v>
          </cell>
          <cell r="Q20">
            <v>64084441</v>
          </cell>
        </row>
        <row r="21">
          <cell r="A21" t="str">
            <v>410-300-3-11</v>
          </cell>
          <cell r="B21" t="str">
            <v>410</v>
          </cell>
          <cell r="C21" t="str">
            <v>300</v>
          </cell>
          <cell r="D21" t="str">
            <v>3</v>
          </cell>
          <cell r="G21" t="str">
            <v>11</v>
          </cell>
          <cell r="H21" t="str">
            <v>C</v>
          </cell>
          <cell r="I21" t="str">
            <v>IMPLANTACION DEL PLAN DE ESTUDIOS E INVESTIGACIONES DE LA PROTECCION SOCIAL NACIONAL</v>
          </cell>
          <cell r="J21">
            <v>1100000000</v>
          </cell>
          <cell r="K21">
            <v>0</v>
          </cell>
          <cell r="L21">
            <v>0</v>
          </cell>
          <cell r="M21">
            <v>1100000000</v>
          </cell>
          <cell r="N21">
            <v>0</v>
          </cell>
          <cell r="O21">
            <v>0</v>
          </cell>
          <cell r="P21">
            <v>55339228</v>
          </cell>
          <cell r="Q21">
            <v>55339228</v>
          </cell>
        </row>
        <row r="22">
          <cell r="A22" t="str">
            <v>410-300-4-11</v>
          </cell>
          <cell r="B22" t="str">
            <v>410</v>
          </cell>
          <cell r="C22" t="str">
            <v>300</v>
          </cell>
          <cell r="D22" t="str">
            <v>4</v>
          </cell>
          <cell r="G22" t="str">
            <v>11</v>
          </cell>
          <cell r="H22" t="str">
            <v>C</v>
          </cell>
          <cell r="I22" t="str">
            <v>ACTUALIZACION DEL REGISTRO PARA LA LOCALIZACION Y CARACTERIZACION DE LA POBLACION EN SITUACION DE DISCAPACIDAD REGION NACIONAL-[PREVIO CONCEPTO DNP]</v>
          </cell>
          <cell r="J22">
            <v>900000000</v>
          </cell>
          <cell r="K22">
            <v>0</v>
          </cell>
          <cell r="L22">
            <v>0</v>
          </cell>
          <cell r="M22">
            <v>900000000</v>
          </cell>
          <cell r="N22">
            <v>0</v>
          </cell>
          <cell r="O22">
            <v>0</v>
          </cell>
          <cell r="P22">
            <v>0</v>
          </cell>
          <cell r="Q22">
            <v>0</v>
          </cell>
        </row>
        <row r="23">
          <cell r="A23" t="str">
            <v>410-303-1-16</v>
          </cell>
          <cell r="B23" t="str">
            <v>410</v>
          </cell>
          <cell r="C23" t="str">
            <v>303</v>
          </cell>
          <cell r="D23" t="str">
            <v>1</v>
          </cell>
          <cell r="G23" t="str">
            <v>16</v>
          </cell>
          <cell r="H23" t="str">
            <v>S</v>
          </cell>
          <cell r="I23" t="str">
            <v>ESTUDIO Y ELABORACION DE PROGRAMA DE VULNERABILIDAD SISMICA ESTRUCTURAL EN INSTITUCIONES HOSPITALARIAS A NIVEL NACIONAL</v>
          </cell>
          <cell r="J23">
            <v>12600000000</v>
          </cell>
          <cell r="K23">
            <v>0</v>
          </cell>
          <cell r="L23">
            <v>0</v>
          </cell>
          <cell r="M23">
            <v>12600000000</v>
          </cell>
          <cell r="N23">
            <v>0</v>
          </cell>
          <cell r="O23">
            <v>0</v>
          </cell>
          <cell r="P23">
            <v>0</v>
          </cell>
          <cell r="Q23">
            <v>0</v>
          </cell>
        </row>
        <row r="24">
          <cell r="A24" t="str">
            <v>430-300-1-11</v>
          </cell>
          <cell r="B24" t="str">
            <v>430</v>
          </cell>
          <cell r="C24" t="str">
            <v>300</v>
          </cell>
          <cell r="D24" t="str">
            <v>1</v>
          </cell>
          <cell r="G24" t="str">
            <v>11</v>
          </cell>
          <cell r="H24" t="str">
            <v>C</v>
          </cell>
          <cell r="I24" t="str">
            <v>MANTENIMIENTO DEL SISTEMA INTEGRAL DE INFORMACION EN SALUD</v>
          </cell>
          <cell r="J24">
            <v>6500000000</v>
          </cell>
          <cell r="K24">
            <v>0</v>
          </cell>
          <cell r="L24">
            <v>0</v>
          </cell>
          <cell r="M24">
            <v>6500000000</v>
          </cell>
          <cell r="N24">
            <v>150000000</v>
          </cell>
          <cell r="O24">
            <v>484175</v>
          </cell>
          <cell r="P24">
            <v>197301040.5</v>
          </cell>
          <cell r="Q24">
            <v>188261865.5</v>
          </cell>
        </row>
        <row r="25">
          <cell r="A25" t="str">
            <v>430-300-3-11</v>
          </cell>
          <cell r="B25" t="str">
            <v>430</v>
          </cell>
          <cell r="C25" t="str">
            <v>300</v>
          </cell>
          <cell r="D25" t="str">
            <v>3</v>
          </cell>
          <cell r="G25" t="str">
            <v>11</v>
          </cell>
          <cell r="H25" t="str">
            <v>C</v>
          </cell>
          <cell r="I25" t="str">
            <v>IMPLEMENTACION DESARROLLO Y SOSTENIMIENTO SISTEMA DE GESTION DE CALIDAD REGION NACIONAL</v>
          </cell>
          <cell r="J25">
            <v>500000000</v>
          </cell>
          <cell r="K25">
            <v>0</v>
          </cell>
          <cell r="L25">
            <v>0</v>
          </cell>
          <cell r="M25">
            <v>500000000</v>
          </cell>
          <cell r="N25">
            <v>98000000</v>
          </cell>
          <cell r="O25">
            <v>35967738</v>
          </cell>
          <cell r="P25">
            <v>8299527</v>
          </cell>
          <cell r="Q25">
            <v>8299527</v>
          </cell>
        </row>
        <row r="26">
          <cell r="A26" t="str">
            <v>510-1300-1-11</v>
          </cell>
          <cell r="B26" t="str">
            <v>510</v>
          </cell>
          <cell r="C26" t="str">
            <v>1300</v>
          </cell>
          <cell r="D26" t="str">
            <v>1</v>
          </cell>
          <cell r="G26" t="str">
            <v>11</v>
          </cell>
          <cell r="H26" t="str">
            <v>C</v>
          </cell>
          <cell r="I26" t="str">
            <v>ASISTENCIA TECNICA Y CARACTERIZACION DE LOS MERCADOS DE TRABAJO</v>
          </cell>
          <cell r="J26">
            <v>260000000</v>
          </cell>
          <cell r="K26">
            <v>0</v>
          </cell>
          <cell r="L26">
            <v>0</v>
          </cell>
          <cell r="M26">
            <v>260000000</v>
          </cell>
          <cell r="N26">
            <v>0</v>
          </cell>
          <cell r="O26">
            <v>0</v>
          </cell>
          <cell r="P26">
            <v>0</v>
          </cell>
          <cell r="Q26">
            <v>0</v>
          </cell>
        </row>
        <row r="27">
          <cell r="A27" t="str">
            <v>510-300-8-11</v>
          </cell>
          <cell r="B27" t="str">
            <v>510</v>
          </cell>
          <cell r="C27" t="str">
            <v>300</v>
          </cell>
          <cell r="D27" t="str">
            <v>8</v>
          </cell>
          <cell r="G27" t="str">
            <v>11</v>
          </cell>
          <cell r="H27" t="str">
            <v>C</v>
          </cell>
          <cell r="I27" t="str">
            <v>CAPACITACION Y FORMACION DEL RECURSO HUMANO DEL MINISTERIO DE LA PROTECCION SOCIAL A NIVEL NACIONAL</v>
          </cell>
          <cell r="J27">
            <v>150000000</v>
          </cell>
          <cell r="K27">
            <v>0</v>
          </cell>
          <cell r="L27">
            <v>0</v>
          </cell>
          <cell r="M27">
            <v>150000000</v>
          </cell>
          <cell r="N27">
            <v>0</v>
          </cell>
          <cell r="O27">
            <v>0</v>
          </cell>
          <cell r="P27">
            <v>0</v>
          </cell>
          <cell r="Q27">
            <v>0</v>
          </cell>
        </row>
        <row r="28">
          <cell r="A28" t="str">
            <v>520-301-1-11</v>
          </cell>
          <cell r="B28" t="str">
            <v>520</v>
          </cell>
          <cell r="C28" t="str">
            <v>301</v>
          </cell>
          <cell r="D28" t="str">
            <v>1</v>
          </cell>
          <cell r="G28" t="str">
            <v>11</v>
          </cell>
          <cell r="H28" t="str">
            <v>C</v>
          </cell>
          <cell r="I28" t="str">
            <v>IMPLEMENTACION DEL CONTROL Y SISTEMATIZACION DE INFORMACION SOBRE MEDICAMENTOS DE CONTROL ESPECIAL EN COLOMBIA.</v>
          </cell>
          <cell r="J28">
            <v>153000000</v>
          </cell>
          <cell r="K28">
            <v>0</v>
          </cell>
          <cell r="L28">
            <v>0</v>
          </cell>
          <cell r="M28">
            <v>153000000</v>
          </cell>
          <cell r="N28">
            <v>0</v>
          </cell>
          <cell r="O28">
            <v>0</v>
          </cell>
          <cell r="P28">
            <v>0</v>
          </cell>
          <cell r="Q28">
            <v>0</v>
          </cell>
        </row>
        <row r="29">
          <cell r="A29" t="str">
            <v>530-1300-1-11</v>
          </cell>
          <cell r="B29" t="str">
            <v>530</v>
          </cell>
          <cell r="C29" t="str">
            <v>1300</v>
          </cell>
          <cell r="D29" t="str">
            <v>1</v>
          </cell>
          <cell r="G29" t="str">
            <v>11</v>
          </cell>
          <cell r="H29" t="str">
            <v>C</v>
          </cell>
          <cell r="I29" t="str">
            <v>IMPLEMENTACION DE MECANISMOS PARA MEJORAR LA CALIDAD Y EFICIENCIA EN LA PRESTACION DEL SERVICIO AL CIUDADANO</v>
          </cell>
          <cell r="J29">
            <v>270000000</v>
          </cell>
          <cell r="K29">
            <v>0</v>
          </cell>
          <cell r="L29">
            <v>0</v>
          </cell>
          <cell r="M29">
            <v>270000000</v>
          </cell>
          <cell r="N29">
            <v>0</v>
          </cell>
          <cell r="O29">
            <v>0</v>
          </cell>
          <cell r="P29">
            <v>0</v>
          </cell>
          <cell r="Q29">
            <v>0</v>
          </cell>
        </row>
        <row r="30">
          <cell r="A30" t="str">
            <v>530-300-2-11</v>
          </cell>
          <cell r="B30" t="str">
            <v>530</v>
          </cell>
          <cell r="C30" t="str">
            <v>300</v>
          </cell>
          <cell r="D30" t="str">
            <v>2</v>
          </cell>
          <cell r="G30" t="str">
            <v>11</v>
          </cell>
          <cell r="H30" t="str">
            <v>C</v>
          </cell>
          <cell r="I30" t="str">
            <v>IMPLANTACION Y DESARROLLO DEL SISTEMA OBLIGATORIO DE GARANTIA DE CALIDAD EN SALUD EN LA REPUBLICA DE COLOMBIA.</v>
          </cell>
          <cell r="J30">
            <v>300000000</v>
          </cell>
          <cell r="K30">
            <v>0</v>
          </cell>
          <cell r="L30">
            <v>0</v>
          </cell>
          <cell r="M30">
            <v>300000000</v>
          </cell>
          <cell r="N30">
            <v>0</v>
          </cell>
          <cell r="O30">
            <v>0</v>
          </cell>
          <cell r="P30">
            <v>0</v>
          </cell>
          <cell r="Q30">
            <v>0</v>
          </cell>
        </row>
        <row r="31">
          <cell r="A31" t="str">
            <v>540-1300-1-15</v>
          </cell>
          <cell r="B31" t="str">
            <v>540</v>
          </cell>
          <cell r="C31" t="str">
            <v>1300</v>
          </cell>
          <cell r="D31" t="str">
            <v>1</v>
          </cell>
          <cell r="G31" t="str">
            <v>15</v>
          </cell>
          <cell r="H31" t="str">
            <v>C</v>
          </cell>
          <cell r="I31" t="str">
            <v>IMPLEMENTACION PARA EL FORTALECIMIENTO DEL SISTEMA DE PROTECCION SOCIAL EN COLOMBIA</v>
          </cell>
          <cell r="J31">
            <v>1330000000</v>
          </cell>
          <cell r="K31">
            <v>0</v>
          </cell>
          <cell r="L31">
            <v>0</v>
          </cell>
          <cell r="M31">
            <v>1330000000</v>
          </cell>
          <cell r="N31">
            <v>0</v>
          </cell>
          <cell r="O31">
            <v>71346924</v>
          </cell>
          <cell r="P31">
            <v>0</v>
          </cell>
          <cell r="Q31">
            <v>0</v>
          </cell>
        </row>
        <row r="32">
          <cell r="A32" t="str">
            <v>620-1300-1-16</v>
          </cell>
          <cell r="B32" t="str">
            <v>620</v>
          </cell>
          <cell r="C32" t="str">
            <v>1300</v>
          </cell>
          <cell r="D32" t="str">
            <v>1</v>
          </cell>
          <cell r="G32" t="str">
            <v>16</v>
          </cell>
          <cell r="H32" t="str">
            <v>S</v>
          </cell>
          <cell r="I32" t="str">
            <v>IMPLEMENTACION FONDO DE SOLIDARIDAD PENSIONAL, SUBCUENTA DE SOLIDARIDAD.</v>
          </cell>
          <cell r="J32">
            <v>154920000000</v>
          </cell>
          <cell r="K32">
            <v>0</v>
          </cell>
          <cell r="L32">
            <v>0</v>
          </cell>
          <cell r="M32">
            <v>154920000000</v>
          </cell>
          <cell r="N32">
            <v>137851293</v>
          </cell>
          <cell r="O32">
            <v>137851293</v>
          </cell>
          <cell r="P32">
            <v>137851293</v>
          </cell>
          <cell r="Q32">
            <v>137851293</v>
          </cell>
        </row>
        <row r="33">
          <cell r="A33" t="str">
            <v>620-1501-1-11</v>
          </cell>
          <cell r="B33" t="str">
            <v>620</v>
          </cell>
          <cell r="C33" t="str">
            <v>1501</v>
          </cell>
          <cell r="D33" t="str">
            <v>1</v>
          </cell>
          <cell r="G33" t="str">
            <v>11</v>
          </cell>
          <cell r="H33" t="str">
            <v>C</v>
          </cell>
          <cell r="I33" t="str">
            <v>IMPLANTACION FONDO DE SOLIDARIDAD PENSIONAL SUBCUENTA DE SUBSISTENCIA.</v>
          </cell>
          <cell r="J33">
            <v>155644729015</v>
          </cell>
          <cell r="K33">
            <v>0</v>
          </cell>
          <cell r="L33">
            <v>0</v>
          </cell>
          <cell r="M33">
            <v>155644729015</v>
          </cell>
          <cell r="N33">
            <v>0</v>
          </cell>
          <cell r="O33">
            <v>0</v>
          </cell>
          <cell r="P33">
            <v>0</v>
          </cell>
          <cell r="Q33">
            <v>0</v>
          </cell>
        </row>
        <row r="34">
          <cell r="A34" t="str">
            <v>620-1501-1-16</v>
          </cell>
          <cell r="B34" t="str">
            <v>620</v>
          </cell>
          <cell r="C34" t="str">
            <v>1501</v>
          </cell>
          <cell r="D34" t="str">
            <v>1</v>
          </cell>
          <cell r="G34" t="str">
            <v>16</v>
          </cell>
          <cell r="H34" t="str">
            <v>S</v>
          </cell>
          <cell r="I34" t="str">
            <v>IMPLANTACION FONDO DE SOLIDARIDAD PENSIONAL SUBCUENTA DE SUBSISTENCIA.</v>
          </cell>
          <cell r="J34">
            <v>424099794985</v>
          </cell>
          <cell r="K34">
            <v>0</v>
          </cell>
          <cell r="L34">
            <v>0</v>
          </cell>
          <cell r="M34">
            <v>424099794985</v>
          </cell>
          <cell r="N34">
            <v>3971313500</v>
          </cell>
          <cell r="O34">
            <v>3971313500</v>
          </cell>
          <cell r="P34">
            <v>4666666.67</v>
          </cell>
          <cell r="Q34">
            <v>4666666.67</v>
          </cell>
        </row>
        <row r="35">
          <cell r="A35" t="str">
            <v>630-304-20-14</v>
          </cell>
          <cell r="B35" t="str">
            <v>630</v>
          </cell>
          <cell r="C35" t="str">
            <v>304</v>
          </cell>
          <cell r="D35" t="str">
            <v>20</v>
          </cell>
          <cell r="G35" t="str">
            <v>14</v>
          </cell>
          <cell r="H35" t="str">
            <v>C</v>
          </cell>
          <cell r="I35" t="str">
            <v>MEJORAMIENTO FORTALECIMIENTO Y AJUSTE EN LA GESTION DE LAS INSTITUCIONES DE LA RED PUBLICA HOSPITALARIA DEL PAIS.-[PREVIO CONCEPTO DNP]</v>
          </cell>
          <cell r="J35">
            <v>9000000000</v>
          </cell>
          <cell r="K35">
            <v>0</v>
          </cell>
          <cell r="L35">
            <v>0</v>
          </cell>
          <cell r="M35">
            <v>9000000000</v>
          </cell>
          <cell r="N35">
            <v>9000000000</v>
          </cell>
          <cell r="O35">
            <v>9000000000</v>
          </cell>
          <cell r="P35">
            <v>0</v>
          </cell>
          <cell r="Q35">
            <v>0</v>
          </cell>
        </row>
        <row r="36">
          <cell r="A36" t="str">
            <v>630-304-20-16</v>
          </cell>
          <cell r="B36" t="str">
            <v>630</v>
          </cell>
          <cell r="C36" t="str">
            <v>304</v>
          </cell>
          <cell r="D36" t="str">
            <v>20</v>
          </cell>
          <cell r="G36" t="str">
            <v>16</v>
          </cell>
          <cell r="H36" t="str">
            <v>S</v>
          </cell>
          <cell r="I36" t="str">
            <v>MEJORAMIENTO FORTALECIMIENTO Y AJUSTE EN LA GESTION DE LAS INSTITUCIONES DE LA RED PUBLICA HOSPITALARIA DEL PAIS.-[PREVIO CONCEPTO DNP]</v>
          </cell>
          <cell r="J36">
            <v>15000000000</v>
          </cell>
          <cell r="K36">
            <v>0</v>
          </cell>
          <cell r="L36">
            <v>0</v>
          </cell>
          <cell r="M36">
            <v>15000000000</v>
          </cell>
          <cell r="N36">
            <v>15000000000</v>
          </cell>
          <cell r="O36">
            <v>15000000000</v>
          </cell>
          <cell r="P36">
            <v>14000000000</v>
          </cell>
          <cell r="Q36">
            <v>14000000000</v>
          </cell>
        </row>
        <row r="37">
          <cell r="A37" t="str">
            <v>630-304-24-16</v>
          </cell>
          <cell r="B37" t="str">
            <v>630</v>
          </cell>
          <cell r="C37" t="str">
            <v>304</v>
          </cell>
          <cell r="D37" t="str">
            <v>24</v>
          </cell>
          <cell r="G37" t="str">
            <v>16</v>
          </cell>
          <cell r="H37" t="str">
            <v>S</v>
          </cell>
          <cell r="I37" t="str">
            <v>AMPLIACION RENOVACION DE LA AFILIACION DE REGIMEN SUBSIDIADO-SUBCUENTA DE SOLIDARIDAD FOSYGA-ATENCION A LA POBLACION DESPLAZADA-APD A NIVEL NACIONAL</v>
          </cell>
          <cell r="J37">
            <v>130582400000</v>
          </cell>
          <cell r="K37">
            <v>0</v>
          </cell>
          <cell r="L37">
            <v>0</v>
          </cell>
          <cell r="M37">
            <v>130582400000</v>
          </cell>
          <cell r="N37">
            <v>130582399999.94</v>
          </cell>
          <cell r="O37">
            <v>130582399999.94</v>
          </cell>
          <cell r="P37">
            <v>0</v>
          </cell>
          <cell r="Q37">
            <v>0</v>
          </cell>
        </row>
        <row r="38">
          <cell r="A38" t="str">
            <v>630-304-25-16</v>
          </cell>
          <cell r="B38" t="str">
            <v>630</v>
          </cell>
          <cell r="C38" t="str">
            <v>304</v>
          </cell>
          <cell r="D38" t="str">
            <v>25</v>
          </cell>
          <cell r="G38" t="str">
            <v>16</v>
          </cell>
          <cell r="H38" t="str">
            <v>S</v>
          </cell>
          <cell r="I38" t="str">
            <v>IMPLANTACION DE PROYECTOS PARA LA ATENCION PRIORITARIA EN SALUD A NIVEL NACIONAL</v>
          </cell>
          <cell r="J38">
            <v>315000000000</v>
          </cell>
          <cell r="K38">
            <v>0</v>
          </cell>
          <cell r="L38">
            <v>0</v>
          </cell>
          <cell r="M38">
            <v>315000000000</v>
          </cell>
          <cell r="N38">
            <v>300000000000</v>
          </cell>
          <cell r="O38">
            <v>0</v>
          </cell>
          <cell r="P38">
            <v>0</v>
          </cell>
          <cell r="Q38">
            <v>0</v>
          </cell>
        </row>
        <row r="39">
          <cell r="A39" t="str">
            <v>630-304-26-16</v>
          </cell>
          <cell r="B39" t="str">
            <v>630</v>
          </cell>
          <cell r="C39" t="str">
            <v>304</v>
          </cell>
          <cell r="D39" t="str">
            <v>26</v>
          </cell>
          <cell r="G39" t="str">
            <v>16</v>
          </cell>
          <cell r="H39" t="str">
            <v>S</v>
          </cell>
          <cell r="I39" t="str">
            <v>IMPLEMENTACION PAGO ENFERMEDADES DE ALTO COSTO  NACIONAL</v>
          </cell>
          <cell r="J39">
            <v>30000000000</v>
          </cell>
          <cell r="K39">
            <v>0</v>
          </cell>
          <cell r="L39">
            <v>0</v>
          </cell>
          <cell r="M39">
            <v>30000000000</v>
          </cell>
          <cell r="N39">
            <v>0</v>
          </cell>
          <cell r="O39">
            <v>0</v>
          </cell>
          <cell r="P39">
            <v>0</v>
          </cell>
          <cell r="Q39">
            <v>0</v>
          </cell>
        </row>
        <row r="40">
          <cell r="A40" t="str">
            <v>630-304-506-16</v>
          </cell>
          <cell r="B40" t="str">
            <v>630</v>
          </cell>
          <cell r="C40" t="str">
            <v>304</v>
          </cell>
          <cell r="D40" t="str">
            <v>506</v>
          </cell>
          <cell r="G40" t="str">
            <v>16</v>
          </cell>
          <cell r="H40" t="str">
            <v>S</v>
          </cell>
          <cell r="I40" t="str">
            <v>AMPLIACION DEL POS SUBSIDIADO PARA MENORES DE 12 ANOS REGION NACIONAL</v>
          </cell>
          <cell r="J40">
            <v>180000000000</v>
          </cell>
          <cell r="K40">
            <v>0</v>
          </cell>
          <cell r="L40">
            <v>0</v>
          </cell>
          <cell r="M40">
            <v>180000000000</v>
          </cell>
          <cell r="N40">
            <v>0</v>
          </cell>
          <cell r="O40">
            <v>0</v>
          </cell>
          <cell r="P40">
            <v>0</v>
          </cell>
          <cell r="Q40">
            <v>0</v>
          </cell>
        </row>
        <row r="41">
          <cell r="A41" t="str">
            <v>630-304-5-16</v>
          </cell>
          <cell r="B41" t="str">
            <v>630</v>
          </cell>
          <cell r="C41" t="str">
            <v>304</v>
          </cell>
          <cell r="D41" t="str">
            <v>5</v>
          </cell>
          <cell r="G41" t="str">
            <v>16</v>
          </cell>
          <cell r="H41" t="str">
            <v>S</v>
          </cell>
          <cell r="I41" t="str">
            <v>MEJORAMIENTO DE LA RED DE URGENCIAS Y ATENCION DE ENFERMEDADES CATASTROFICAS Y ACCIDENTES DE TRANSITO- SUBCUENTA ECAT FOSYGA</v>
          </cell>
          <cell r="J41">
            <v>252000000000</v>
          </cell>
          <cell r="K41">
            <v>197566896000</v>
          </cell>
          <cell r="L41">
            <v>0</v>
          </cell>
          <cell r="M41">
            <v>449566896000</v>
          </cell>
          <cell r="N41">
            <v>46802957371</v>
          </cell>
          <cell r="O41">
            <v>6920135291</v>
          </cell>
          <cell r="P41">
            <v>6734253192.3999996</v>
          </cell>
          <cell r="Q41">
            <v>6734253192.3999996</v>
          </cell>
        </row>
        <row r="42">
          <cell r="A42" t="str">
            <v>630-304-6-16</v>
          </cell>
          <cell r="B42" t="str">
            <v>630</v>
          </cell>
          <cell r="C42" t="str">
            <v>304</v>
          </cell>
          <cell r="D42" t="str">
            <v>6</v>
          </cell>
          <cell r="G42" t="str">
            <v>16</v>
          </cell>
          <cell r="H42" t="str">
            <v>S</v>
          </cell>
          <cell r="I42" t="str">
            <v>PREVENCION Y PROMOCION DE LA SALUD - SUBCUENTA DE PROMOCION FOSYGA</v>
          </cell>
          <cell r="J42">
            <v>1300000000</v>
          </cell>
          <cell r="K42">
            <v>0</v>
          </cell>
          <cell r="L42">
            <v>0</v>
          </cell>
          <cell r="M42">
            <v>1300000000</v>
          </cell>
          <cell r="N42">
            <v>1300000000</v>
          </cell>
          <cell r="O42">
            <v>0</v>
          </cell>
          <cell r="P42">
            <v>0</v>
          </cell>
          <cell r="Q42">
            <v>0</v>
          </cell>
        </row>
        <row r="43">
          <cell r="A43" t="str">
            <v>630-304-7-11</v>
          </cell>
          <cell r="B43" t="str">
            <v>630</v>
          </cell>
          <cell r="C43" t="str">
            <v>304</v>
          </cell>
          <cell r="D43" t="str">
            <v>7</v>
          </cell>
          <cell r="G43" t="str">
            <v>11</v>
          </cell>
          <cell r="H43" t="str">
            <v>C</v>
          </cell>
          <cell r="I43" t="str">
            <v>AMPLIACION RENOVACION DE LA AFILIACION DEL REGIMEN SUBSIDIADO- SUBCUENTA DE SOLIDARIDAD FOSYGA</v>
          </cell>
          <cell r="J43">
            <v>527848515160</v>
          </cell>
          <cell r="K43">
            <v>0</v>
          </cell>
          <cell r="L43">
            <v>0</v>
          </cell>
          <cell r="M43">
            <v>527848515160</v>
          </cell>
          <cell r="N43">
            <v>156334907162.34</v>
          </cell>
          <cell r="O43">
            <v>156334907162.34</v>
          </cell>
          <cell r="P43">
            <v>29252616849.560001</v>
          </cell>
          <cell r="Q43">
            <v>29252616849.560001</v>
          </cell>
        </row>
        <row r="44">
          <cell r="A44" t="str">
            <v>630-304-7-16</v>
          </cell>
          <cell r="B44" t="str">
            <v>630</v>
          </cell>
          <cell r="C44" t="str">
            <v>304</v>
          </cell>
          <cell r="D44" t="str">
            <v>7</v>
          </cell>
          <cell r="G44" t="str">
            <v>16</v>
          </cell>
          <cell r="H44" t="str">
            <v>S</v>
          </cell>
          <cell r="I44" t="str">
            <v>AMPLIACION RENOVACION DE LA AFILIACION DEL REGIMEN SUBSIDIADO- SUBCUENTA DE SOLIDARIDAD FOSYGA</v>
          </cell>
          <cell r="J44">
            <v>52764053614</v>
          </cell>
          <cell r="K44">
            <v>0</v>
          </cell>
          <cell r="L44">
            <v>0</v>
          </cell>
          <cell r="M44">
            <v>52764053614</v>
          </cell>
          <cell r="N44">
            <v>0</v>
          </cell>
          <cell r="O44">
            <v>0</v>
          </cell>
          <cell r="P44">
            <v>0</v>
          </cell>
          <cell r="Q44">
            <v>0</v>
          </cell>
        </row>
      </sheetData>
      <sheetData sheetId="8">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35064000</v>
          </cell>
          <cell r="Q2">
            <v>35064000</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500000000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0</v>
          </cell>
          <cell r="O6">
            <v>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50000000</v>
          </cell>
          <cell r="O7">
            <v>1269754</v>
          </cell>
          <cell r="P7">
            <v>1269754</v>
          </cell>
          <cell r="Q7">
            <v>1269754</v>
          </cell>
        </row>
        <row r="8">
          <cell r="A8" t="str">
            <v>310-1300-18-18</v>
          </cell>
          <cell r="B8" t="str">
            <v>310</v>
          </cell>
          <cell r="C8" t="str">
            <v>1300</v>
          </cell>
          <cell r="D8" t="str">
            <v>18</v>
          </cell>
          <cell r="G8" t="str">
            <v>18</v>
          </cell>
          <cell r="H8" t="str">
            <v>C</v>
          </cell>
          <cell r="I8" t="str">
            <v>ASISTENCIA TECNICA PARA MODERNIZAR Y OPTIMIZAR EL SISTEMA DE INSPECCION VIGILANCIA Y CONTROL CON DIVULGACION DE LA NORMATIVIDAD LABORAL ORIENTADA A LA CLASE EMPRESARIAL Y TRABAJADORA DEL SECTOR FORMAL</v>
          </cell>
          <cell r="J8">
            <v>300000000</v>
          </cell>
          <cell r="K8">
            <v>0</v>
          </cell>
          <cell r="L8">
            <v>0</v>
          </cell>
          <cell r="M8">
            <v>300000000</v>
          </cell>
          <cell r="N8">
            <v>0</v>
          </cell>
          <cell r="O8">
            <v>0</v>
          </cell>
          <cell r="P8">
            <v>0</v>
          </cell>
          <cell r="Q8">
            <v>0</v>
          </cell>
        </row>
        <row r="9">
          <cell r="A9" t="str">
            <v>310-1300-20-11</v>
          </cell>
          <cell r="B9" t="str">
            <v>310</v>
          </cell>
          <cell r="C9" t="str">
            <v>1300</v>
          </cell>
          <cell r="D9" t="str">
            <v>20</v>
          </cell>
          <cell r="G9" t="str">
            <v>11</v>
          </cell>
          <cell r="H9" t="str">
            <v>C</v>
          </cell>
          <cell r="I9" t="str">
            <v>ASISTENCIA TECNICA PARA LA CONFORMACION Y PUESTA EN MARCHA DE OBSERVATORIOS DE EMPLEO A NIVEL NACIONAL.</v>
          </cell>
          <cell r="J9">
            <v>500000000</v>
          </cell>
          <cell r="K9">
            <v>0</v>
          </cell>
          <cell r="L9">
            <v>0</v>
          </cell>
          <cell r="M9">
            <v>500000000</v>
          </cell>
          <cell r="N9">
            <v>0</v>
          </cell>
          <cell r="O9">
            <v>7005103</v>
          </cell>
          <cell r="P9">
            <v>9656018</v>
          </cell>
          <cell r="Q9">
            <v>10844831</v>
          </cell>
        </row>
        <row r="10">
          <cell r="A10" t="str">
            <v>310-1300-22-11</v>
          </cell>
          <cell r="B10" t="str">
            <v>310</v>
          </cell>
          <cell r="C10" t="str">
            <v>1300</v>
          </cell>
          <cell r="D10" t="str">
            <v>22</v>
          </cell>
          <cell r="G10" t="str">
            <v>11</v>
          </cell>
          <cell r="H10" t="str">
            <v>C</v>
          </cell>
          <cell r="I10" t="str">
            <v>FORMULACION , PROMOCION DEL DIALOGO SOCIAL Y LA CONCERTACION EN COLOMBIA</v>
          </cell>
          <cell r="J10">
            <v>800000000</v>
          </cell>
          <cell r="K10">
            <v>0</v>
          </cell>
          <cell r="L10">
            <v>0</v>
          </cell>
          <cell r="M10">
            <v>800000000</v>
          </cell>
          <cell r="N10">
            <v>0</v>
          </cell>
          <cell r="O10">
            <v>3729854</v>
          </cell>
          <cell r="P10">
            <v>4802023</v>
          </cell>
          <cell r="Q10">
            <v>5003703</v>
          </cell>
        </row>
        <row r="11">
          <cell r="A11" t="str">
            <v>310-300-104-11</v>
          </cell>
          <cell r="B11" t="str">
            <v>310</v>
          </cell>
          <cell r="C11" t="str">
            <v>300</v>
          </cell>
          <cell r="D11" t="str">
            <v>104</v>
          </cell>
          <cell r="G11" t="str">
            <v>11</v>
          </cell>
          <cell r="H11" t="str">
            <v>C</v>
          </cell>
          <cell r="I11" t="str">
            <v>CAPACITACION DEL RECURSO HUMANO DEL SECTOR SALUD, BECAS CREDITO.</v>
          </cell>
          <cell r="J11">
            <v>11000000000</v>
          </cell>
          <cell r="K11">
            <v>0</v>
          </cell>
          <cell r="L11">
            <v>0</v>
          </cell>
          <cell r="M11">
            <v>11000000000</v>
          </cell>
          <cell r="N11">
            <v>0</v>
          </cell>
          <cell r="O11">
            <v>0</v>
          </cell>
          <cell r="P11">
            <v>0</v>
          </cell>
          <cell r="Q11">
            <v>0</v>
          </cell>
        </row>
        <row r="12">
          <cell r="A12" t="str">
            <v>310-300-106-11</v>
          </cell>
          <cell r="B12" t="str">
            <v>310</v>
          </cell>
          <cell r="C12" t="str">
            <v>300</v>
          </cell>
          <cell r="D12" t="str">
            <v>106</v>
          </cell>
          <cell r="G12" t="str">
            <v>11</v>
          </cell>
          <cell r="H12" t="str">
            <v>C</v>
          </cell>
          <cell r="I12" t="str">
            <v>ASISTENCIA TECNICA, CAPACITACION E IMPLEMENTACION DEL SISTEMA GENERAL DE SEGURIDAD SOCIAL EN SALUD.</v>
          </cell>
          <cell r="J12">
            <v>300000000</v>
          </cell>
          <cell r="K12">
            <v>0</v>
          </cell>
          <cell r="L12">
            <v>0</v>
          </cell>
          <cell r="M12">
            <v>300000000</v>
          </cell>
          <cell r="N12">
            <v>20000000</v>
          </cell>
          <cell r="O12">
            <v>10749567</v>
          </cell>
          <cell r="P12">
            <v>18046915</v>
          </cell>
          <cell r="Q12">
            <v>16793643</v>
          </cell>
        </row>
        <row r="13">
          <cell r="A13" t="str">
            <v>310-300-107-11</v>
          </cell>
          <cell r="B13" t="str">
            <v>310</v>
          </cell>
          <cell r="C13" t="str">
            <v>300</v>
          </cell>
          <cell r="D13" t="str">
            <v>107</v>
          </cell>
          <cell r="G13" t="str">
            <v>11</v>
          </cell>
          <cell r="H13" t="str">
            <v>C</v>
          </cell>
          <cell r="I13" t="str">
            <v>ASISTENCIA Y PROMOCION SOCIAL POR LA INCLUSION Y LA EQUIDAD NACIONAL-[PREVIO CONCEPTO DNP]</v>
          </cell>
          <cell r="J13">
            <v>7500000000</v>
          </cell>
          <cell r="K13">
            <v>0</v>
          </cell>
          <cell r="L13">
            <v>0</v>
          </cell>
          <cell r="M13">
            <v>7500000000</v>
          </cell>
          <cell r="N13">
            <v>120000000</v>
          </cell>
          <cell r="O13">
            <v>0</v>
          </cell>
          <cell r="P13">
            <v>260287670.40000001</v>
          </cell>
          <cell r="Q13">
            <v>346777572.89999998</v>
          </cell>
        </row>
        <row r="14">
          <cell r="A14" t="str">
            <v>310-704-1-11</v>
          </cell>
          <cell r="B14" t="str">
            <v>310</v>
          </cell>
          <cell r="C14" t="str">
            <v>704</v>
          </cell>
          <cell r="D14" t="str">
            <v>1</v>
          </cell>
          <cell r="G14" t="str">
            <v>11</v>
          </cell>
          <cell r="H14" t="str">
            <v>C</v>
          </cell>
          <cell r="I14" t="str">
            <v>DISENO , IMPLEMENTACION Y SEGUIMIENTO DEL PLAN NACIONAL DE FORMACION DE RECURSOS HUMANOS EN EL MARCO DEL SISTEMA DE LA PROTECCION SOCIAL. A NIVEL NACIONAL</v>
          </cell>
          <cell r="J14">
            <v>700000000</v>
          </cell>
          <cell r="K14">
            <v>0</v>
          </cell>
          <cell r="L14">
            <v>0</v>
          </cell>
          <cell r="M14">
            <v>700000000</v>
          </cell>
          <cell r="N14">
            <v>0</v>
          </cell>
          <cell r="O14">
            <v>0</v>
          </cell>
          <cell r="P14">
            <v>11632873</v>
          </cell>
          <cell r="Q14">
            <v>11632873</v>
          </cell>
        </row>
        <row r="15">
          <cell r="A15" t="str">
            <v>320-300-2-16</v>
          </cell>
          <cell r="B15" t="str">
            <v>320</v>
          </cell>
          <cell r="C15" t="str">
            <v>300</v>
          </cell>
          <cell r="D15" t="str">
            <v>2</v>
          </cell>
          <cell r="G15" t="str">
            <v>16</v>
          </cell>
          <cell r="H15" t="str">
            <v>S</v>
          </cell>
          <cell r="I15" t="str">
            <v>ASISTENCIA Y PREVENCION EN EMERGENCIAS Y DESASTRES.</v>
          </cell>
          <cell r="J15">
            <v>1000000000</v>
          </cell>
          <cell r="K15">
            <v>0</v>
          </cell>
          <cell r="L15">
            <v>0</v>
          </cell>
          <cell r="M15">
            <v>1000000000</v>
          </cell>
          <cell r="N15">
            <v>0</v>
          </cell>
          <cell r="O15">
            <v>469715</v>
          </cell>
          <cell r="P15">
            <v>10756490</v>
          </cell>
          <cell r="Q15">
            <v>10286775</v>
          </cell>
        </row>
        <row r="16">
          <cell r="A16" t="str">
            <v>320-300-5-16</v>
          </cell>
          <cell r="B16" t="str">
            <v>320</v>
          </cell>
          <cell r="C16" t="str">
            <v>300</v>
          </cell>
          <cell r="D16" t="str">
            <v>5</v>
          </cell>
          <cell r="G16" t="str">
            <v>16</v>
          </cell>
          <cell r="H16" t="str">
            <v>S</v>
          </cell>
          <cell r="I16" t="str">
            <v>IMPLANTACION DE PROYECTOS PARA POBLACION EN CONDICIONES ESPECIALES(SALUD MENTAL, DISCAPACITADOS Y DESPLAZADOS), NACIONAL.-[DISTRIBUCION PREVIO CONCEPTO DNP]</v>
          </cell>
          <cell r="J16">
            <v>2900000000</v>
          </cell>
          <cell r="K16">
            <v>0</v>
          </cell>
          <cell r="L16">
            <v>0</v>
          </cell>
          <cell r="M16">
            <v>2900000000</v>
          </cell>
          <cell r="N16">
            <v>0</v>
          </cell>
          <cell r="O16">
            <v>0</v>
          </cell>
          <cell r="P16">
            <v>0</v>
          </cell>
          <cell r="Q16">
            <v>0</v>
          </cell>
        </row>
        <row r="17">
          <cell r="A17" t="str">
            <v>320-300-6-16</v>
          </cell>
          <cell r="B17" t="str">
            <v>320</v>
          </cell>
          <cell r="C17" t="str">
            <v>300</v>
          </cell>
          <cell r="D17" t="str">
            <v>6</v>
          </cell>
          <cell r="G17" t="str">
            <v>16</v>
          </cell>
          <cell r="H17" t="str">
            <v>S</v>
          </cell>
          <cell r="I17" t="str">
            <v>IMPLANTACION DE PROYECTOS PARA POBLACION EN CONDICIONES ESPECIALESA NIVEL NACIONAL-ATENCION A LA POBLACION DESPLAZADA -APD.</v>
          </cell>
          <cell r="J17">
            <v>3977551723</v>
          </cell>
          <cell r="K17">
            <v>0</v>
          </cell>
          <cell r="L17">
            <v>0</v>
          </cell>
          <cell r="M17">
            <v>3977551723</v>
          </cell>
          <cell r="N17">
            <v>3977551723</v>
          </cell>
          <cell r="O17">
            <v>3977551723</v>
          </cell>
          <cell r="P17">
            <v>1591020689</v>
          </cell>
          <cell r="Q17">
            <v>1591020689</v>
          </cell>
        </row>
        <row r="18">
          <cell r="A18" t="str">
            <v>320-301-5-16</v>
          </cell>
          <cell r="B18" t="str">
            <v>320</v>
          </cell>
          <cell r="C18" t="str">
            <v>301</v>
          </cell>
          <cell r="D18" t="str">
            <v>5</v>
          </cell>
          <cell r="G18" t="str">
            <v>16</v>
          </cell>
          <cell r="H18" t="str">
            <v>S</v>
          </cell>
          <cell r="I18" t="str">
            <v>PROTECCION DE LA SALUD PUBLICA EN EL AMBITO NACIONAL.</v>
          </cell>
          <cell r="J18">
            <v>126182515000</v>
          </cell>
          <cell r="K18">
            <v>0</v>
          </cell>
          <cell r="L18">
            <v>0</v>
          </cell>
          <cell r="M18">
            <v>126182515000</v>
          </cell>
          <cell r="N18">
            <v>1595828427.6900001</v>
          </cell>
          <cell r="O18">
            <v>616001747.74000001</v>
          </cell>
          <cell r="P18">
            <v>10776778294.620001</v>
          </cell>
          <cell r="Q18">
            <v>6766203585</v>
          </cell>
        </row>
        <row r="19">
          <cell r="A19" t="str">
            <v>320-301-7-14</v>
          </cell>
          <cell r="B19" t="str">
            <v>320</v>
          </cell>
          <cell r="C19" t="str">
            <v>301</v>
          </cell>
          <cell r="D19" t="str">
            <v>7</v>
          </cell>
          <cell r="G19" t="str">
            <v>14</v>
          </cell>
          <cell r="H19" t="str">
            <v>S</v>
          </cell>
          <cell r="I19" t="str">
            <v>PROYECTO PROGRAMA AMPLIADO DE INMUNIZACIONES - PAI-NACIONAL REGION NACIONAL</v>
          </cell>
          <cell r="J19">
            <v>11224005337</v>
          </cell>
          <cell r="K19">
            <v>0</v>
          </cell>
          <cell r="L19">
            <v>0</v>
          </cell>
          <cell r="M19">
            <v>11224005337</v>
          </cell>
          <cell r="N19">
            <v>0</v>
          </cell>
          <cell r="O19">
            <v>0</v>
          </cell>
          <cell r="P19">
            <v>0</v>
          </cell>
          <cell r="Q19">
            <v>0</v>
          </cell>
        </row>
        <row r="20">
          <cell r="A20" t="str">
            <v>320-301-7-16</v>
          </cell>
          <cell r="B20" t="str">
            <v>320</v>
          </cell>
          <cell r="C20" t="str">
            <v>301</v>
          </cell>
          <cell r="D20" t="str">
            <v>7</v>
          </cell>
          <cell r="G20" t="str">
            <v>16</v>
          </cell>
          <cell r="H20" t="str">
            <v>S</v>
          </cell>
          <cell r="I20" t="str">
            <v>PROYECTO PROGRAMA AMPLIADO DE INMUNIZACIONES - PAI-NACIONAL REGION NACIONAL</v>
          </cell>
          <cell r="J20">
            <v>104143479663</v>
          </cell>
          <cell r="K20">
            <v>0</v>
          </cell>
          <cell r="L20">
            <v>0</v>
          </cell>
          <cell r="M20">
            <v>104143479663</v>
          </cell>
          <cell r="N20">
            <v>1951663767</v>
          </cell>
          <cell r="O20">
            <v>1321452000</v>
          </cell>
          <cell r="P20">
            <v>125095234</v>
          </cell>
          <cell r="Q20">
            <v>95914020</v>
          </cell>
        </row>
        <row r="21">
          <cell r="A21" t="str">
            <v>410-300-3-11</v>
          </cell>
          <cell r="B21" t="str">
            <v>410</v>
          </cell>
          <cell r="C21" t="str">
            <v>300</v>
          </cell>
          <cell r="D21" t="str">
            <v>3</v>
          </cell>
          <cell r="G21" t="str">
            <v>11</v>
          </cell>
          <cell r="H21" t="str">
            <v>C</v>
          </cell>
          <cell r="I21" t="str">
            <v>IMPLANTACION DEL PLAN DE ESTUDIOS E INVESTIGACIONES DE LA PROTECCION SOCIAL NACIONAL</v>
          </cell>
          <cell r="J21">
            <v>1100000000</v>
          </cell>
          <cell r="K21">
            <v>0</v>
          </cell>
          <cell r="L21">
            <v>0</v>
          </cell>
          <cell r="M21">
            <v>1100000000</v>
          </cell>
          <cell r="N21">
            <v>0</v>
          </cell>
          <cell r="O21">
            <v>0</v>
          </cell>
          <cell r="P21">
            <v>102836728</v>
          </cell>
          <cell r="Q21">
            <v>95649228</v>
          </cell>
        </row>
        <row r="22">
          <cell r="A22" t="str">
            <v>410-300-4-11</v>
          </cell>
          <cell r="B22" t="str">
            <v>410</v>
          </cell>
          <cell r="C22" t="str">
            <v>300</v>
          </cell>
          <cell r="D22" t="str">
            <v>4</v>
          </cell>
          <cell r="G22" t="str">
            <v>11</v>
          </cell>
          <cell r="H22" t="str">
            <v>C</v>
          </cell>
          <cell r="I22" t="str">
            <v>ACTUALIZACION DEL REGISTRO PARA LA LOCALIZACION Y CARACTERIZACION DE LA POBLACION EN SITUACION DE DISCAPACIDAD REGION NACIONAL-[PREVIO CONCEPTO DNP]</v>
          </cell>
          <cell r="J22">
            <v>900000000</v>
          </cell>
          <cell r="K22">
            <v>0</v>
          </cell>
          <cell r="L22">
            <v>0</v>
          </cell>
          <cell r="M22">
            <v>900000000</v>
          </cell>
          <cell r="N22">
            <v>0</v>
          </cell>
          <cell r="O22">
            <v>0</v>
          </cell>
          <cell r="P22">
            <v>0</v>
          </cell>
          <cell r="Q22">
            <v>0</v>
          </cell>
        </row>
        <row r="23">
          <cell r="A23" t="str">
            <v>410-303-1-16</v>
          </cell>
          <cell r="B23" t="str">
            <v>410</v>
          </cell>
          <cell r="C23" t="str">
            <v>303</v>
          </cell>
          <cell r="D23" t="str">
            <v>1</v>
          </cell>
          <cell r="G23" t="str">
            <v>16</v>
          </cell>
          <cell r="H23" t="str">
            <v>S</v>
          </cell>
          <cell r="I23" t="str">
            <v>ESTUDIO Y ELABORACION DE PROGRAMA DE VULNERABILIDAD SISMICA ESTRUCTURAL EN INSTITUCIONES HOSPITALARIAS A NIVEL NACIONAL</v>
          </cell>
          <cell r="J23">
            <v>12600000000</v>
          </cell>
          <cell r="K23">
            <v>0</v>
          </cell>
          <cell r="L23">
            <v>0</v>
          </cell>
          <cell r="M23">
            <v>12600000000</v>
          </cell>
          <cell r="N23">
            <v>0</v>
          </cell>
          <cell r="O23">
            <v>0</v>
          </cell>
          <cell r="P23">
            <v>0</v>
          </cell>
          <cell r="Q23">
            <v>0</v>
          </cell>
        </row>
        <row r="24">
          <cell r="A24" t="str">
            <v>430-300-1-11</v>
          </cell>
          <cell r="B24" t="str">
            <v>430</v>
          </cell>
          <cell r="C24" t="str">
            <v>300</v>
          </cell>
          <cell r="D24" t="str">
            <v>1</v>
          </cell>
          <cell r="G24" t="str">
            <v>11</v>
          </cell>
          <cell r="H24" t="str">
            <v>C</v>
          </cell>
          <cell r="I24" t="str">
            <v>MANTENIMIENTO DEL SISTEMA INTEGRAL DE INFORMACION EN SALUD</v>
          </cell>
          <cell r="J24">
            <v>6500000000</v>
          </cell>
          <cell r="K24">
            <v>0</v>
          </cell>
          <cell r="L24">
            <v>0</v>
          </cell>
          <cell r="M24">
            <v>6500000000</v>
          </cell>
          <cell r="N24">
            <v>0</v>
          </cell>
          <cell r="O24">
            <v>854259</v>
          </cell>
          <cell r="P24">
            <v>1150236685.28</v>
          </cell>
          <cell r="Q24">
            <v>249262991.13999999</v>
          </cell>
        </row>
        <row r="25">
          <cell r="A25" t="str">
            <v>430-300-3-11</v>
          </cell>
          <cell r="B25" t="str">
            <v>430</v>
          </cell>
          <cell r="C25" t="str">
            <v>300</v>
          </cell>
          <cell r="D25" t="str">
            <v>3</v>
          </cell>
          <cell r="G25" t="str">
            <v>11</v>
          </cell>
          <cell r="H25" t="str">
            <v>C</v>
          </cell>
          <cell r="I25" t="str">
            <v>IMPLEMENTACION DESARROLLO Y SOSTENIMIENTO SISTEMA DE GESTION DE CALIDAD REGION NACIONAL</v>
          </cell>
          <cell r="J25">
            <v>500000000</v>
          </cell>
          <cell r="K25">
            <v>0</v>
          </cell>
          <cell r="L25">
            <v>0</v>
          </cell>
          <cell r="M25">
            <v>500000000</v>
          </cell>
          <cell r="N25">
            <v>0</v>
          </cell>
          <cell r="O25">
            <v>4142182</v>
          </cell>
          <cell r="P25">
            <v>29303504.350000001</v>
          </cell>
          <cell r="Q25">
            <v>18439526.350000001</v>
          </cell>
        </row>
        <row r="26">
          <cell r="A26" t="str">
            <v>510-1300-1-11</v>
          </cell>
          <cell r="B26" t="str">
            <v>510</v>
          </cell>
          <cell r="C26" t="str">
            <v>1300</v>
          </cell>
          <cell r="D26" t="str">
            <v>1</v>
          </cell>
          <cell r="G26" t="str">
            <v>11</v>
          </cell>
          <cell r="H26" t="str">
            <v>C</v>
          </cell>
          <cell r="I26" t="str">
            <v>ASISTENCIA TECNICA Y CARACTERIZACION DE LOS MERCADOS DE TRABAJO</v>
          </cell>
          <cell r="J26">
            <v>260000000</v>
          </cell>
          <cell r="K26">
            <v>0</v>
          </cell>
          <cell r="L26">
            <v>0</v>
          </cell>
          <cell r="M26">
            <v>260000000</v>
          </cell>
          <cell r="N26">
            <v>0</v>
          </cell>
          <cell r="O26">
            <v>0</v>
          </cell>
          <cell r="P26">
            <v>0</v>
          </cell>
          <cell r="Q26">
            <v>0</v>
          </cell>
        </row>
        <row r="27">
          <cell r="A27" t="str">
            <v>510-300-8-11</v>
          </cell>
          <cell r="B27" t="str">
            <v>510</v>
          </cell>
          <cell r="C27" t="str">
            <v>300</v>
          </cell>
          <cell r="D27" t="str">
            <v>8</v>
          </cell>
          <cell r="G27" t="str">
            <v>11</v>
          </cell>
          <cell r="H27" t="str">
            <v>C</v>
          </cell>
          <cell r="I27" t="str">
            <v>CAPACITACION Y FORMACION DEL RECURSO HUMANO DEL MINISTERIO DE LA PROTECCION SOCIAL A NIVEL NACIONAL</v>
          </cell>
          <cell r="J27">
            <v>150000000</v>
          </cell>
          <cell r="K27">
            <v>0</v>
          </cell>
          <cell r="L27">
            <v>0</v>
          </cell>
          <cell r="M27">
            <v>150000000</v>
          </cell>
          <cell r="N27">
            <v>0</v>
          </cell>
          <cell r="O27">
            <v>0</v>
          </cell>
          <cell r="P27">
            <v>0</v>
          </cell>
          <cell r="Q27">
            <v>0</v>
          </cell>
        </row>
        <row r="28">
          <cell r="A28" t="str">
            <v>520-301-1-11</v>
          </cell>
          <cell r="B28" t="str">
            <v>520</v>
          </cell>
          <cell r="C28" t="str">
            <v>301</v>
          </cell>
          <cell r="D28" t="str">
            <v>1</v>
          </cell>
          <cell r="G28" t="str">
            <v>11</v>
          </cell>
          <cell r="H28" t="str">
            <v>C</v>
          </cell>
          <cell r="I28" t="str">
            <v>IMPLEMENTACION DEL CONTROL Y SISTEMATIZACION DE INFORMACION SOBRE MEDICAMENTOS DE CONTROL ESPECIAL EN COLOMBIA.</v>
          </cell>
          <cell r="J28">
            <v>153000000</v>
          </cell>
          <cell r="K28">
            <v>0</v>
          </cell>
          <cell r="L28">
            <v>0</v>
          </cell>
          <cell r="M28">
            <v>153000000</v>
          </cell>
          <cell r="N28">
            <v>0</v>
          </cell>
          <cell r="O28">
            <v>0</v>
          </cell>
          <cell r="P28">
            <v>0</v>
          </cell>
          <cell r="Q28">
            <v>0</v>
          </cell>
        </row>
        <row r="29">
          <cell r="A29" t="str">
            <v>530-1300-1-11</v>
          </cell>
          <cell r="B29" t="str">
            <v>530</v>
          </cell>
          <cell r="C29" t="str">
            <v>1300</v>
          </cell>
          <cell r="D29" t="str">
            <v>1</v>
          </cell>
          <cell r="G29" t="str">
            <v>11</v>
          </cell>
          <cell r="H29" t="str">
            <v>C</v>
          </cell>
          <cell r="I29" t="str">
            <v>IMPLEMENTACION DE MECANISMOS PARA MEJORAR LA CALIDAD Y EFICIENCIA EN LA PRESTACION DEL SERVICIO AL CIUDADANO</v>
          </cell>
          <cell r="J29">
            <v>270000000</v>
          </cell>
          <cell r="K29">
            <v>0</v>
          </cell>
          <cell r="L29">
            <v>0</v>
          </cell>
          <cell r="M29">
            <v>270000000</v>
          </cell>
          <cell r="N29">
            <v>0</v>
          </cell>
          <cell r="O29">
            <v>0</v>
          </cell>
          <cell r="P29">
            <v>0</v>
          </cell>
          <cell r="Q29">
            <v>0</v>
          </cell>
        </row>
        <row r="30">
          <cell r="A30" t="str">
            <v>530-300-2-11</v>
          </cell>
          <cell r="B30" t="str">
            <v>530</v>
          </cell>
          <cell r="C30" t="str">
            <v>300</v>
          </cell>
          <cell r="D30" t="str">
            <v>2</v>
          </cell>
          <cell r="G30" t="str">
            <v>11</v>
          </cell>
          <cell r="H30" t="str">
            <v>C</v>
          </cell>
          <cell r="I30" t="str">
            <v>IMPLANTACION Y DESARROLLO DEL SISTEMA OBLIGATORIO DE GARANTIA DE CALIDAD EN SALUD EN LA REPUBLICA DE COLOMBIA.</v>
          </cell>
          <cell r="J30">
            <v>300000000</v>
          </cell>
          <cell r="K30">
            <v>0</v>
          </cell>
          <cell r="L30">
            <v>0</v>
          </cell>
          <cell r="M30">
            <v>300000000</v>
          </cell>
          <cell r="N30">
            <v>0</v>
          </cell>
          <cell r="O30">
            <v>0</v>
          </cell>
          <cell r="P30">
            <v>0</v>
          </cell>
          <cell r="Q30">
            <v>0</v>
          </cell>
        </row>
        <row r="31">
          <cell r="A31" t="str">
            <v>540-1300-1-15</v>
          </cell>
          <cell r="B31" t="str">
            <v>540</v>
          </cell>
          <cell r="C31" t="str">
            <v>1300</v>
          </cell>
          <cell r="D31" t="str">
            <v>1</v>
          </cell>
          <cell r="G31" t="str">
            <v>15</v>
          </cell>
          <cell r="H31" t="str">
            <v>C</v>
          </cell>
          <cell r="I31" t="str">
            <v>IMPLEMENTACION PARA EL FORTALECIMIENTO DEL SISTEMA DE PROTECCION SOCIAL EN COLOMBIA</v>
          </cell>
          <cell r="J31">
            <v>1330000000</v>
          </cell>
          <cell r="K31">
            <v>0</v>
          </cell>
          <cell r="L31">
            <v>0</v>
          </cell>
          <cell r="M31">
            <v>1330000000</v>
          </cell>
          <cell r="N31">
            <v>0</v>
          </cell>
          <cell r="O31">
            <v>0</v>
          </cell>
          <cell r="P31">
            <v>0</v>
          </cell>
          <cell r="Q31">
            <v>0</v>
          </cell>
        </row>
        <row r="32">
          <cell r="A32" t="str">
            <v>620-1300-1-16</v>
          </cell>
          <cell r="B32" t="str">
            <v>620</v>
          </cell>
          <cell r="C32" t="str">
            <v>1300</v>
          </cell>
          <cell r="D32" t="str">
            <v>1</v>
          </cell>
          <cell r="G32" t="str">
            <v>16</v>
          </cell>
          <cell r="H32" t="str">
            <v>S</v>
          </cell>
          <cell r="I32" t="str">
            <v>IMPLEMENTACION FONDO DE SOLIDARIDAD PENSIONAL, SUBCUENTA DE SOLIDARIDAD.</v>
          </cell>
          <cell r="J32">
            <v>154920000000</v>
          </cell>
          <cell r="K32">
            <v>0</v>
          </cell>
          <cell r="L32">
            <v>0</v>
          </cell>
          <cell r="M32">
            <v>154920000000</v>
          </cell>
          <cell r="N32">
            <v>10018569057</v>
          </cell>
          <cell r="O32">
            <v>10018569057</v>
          </cell>
          <cell r="P32">
            <v>10027449090.120001</v>
          </cell>
          <cell r="Q32">
            <v>10022769057</v>
          </cell>
        </row>
        <row r="33">
          <cell r="A33" t="str">
            <v>620-1501-1-11</v>
          </cell>
          <cell r="B33" t="str">
            <v>620</v>
          </cell>
          <cell r="C33" t="str">
            <v>1501</v>
          </cell>
          <cell r="D33" t="str">
            <v>1</v>
          </cell>
          <cell r="G33" t="str">
            <v>11</v>
          </cell>
          <cell r="H33" t="str">
            <v>C</v>
          </cell>
          <cell r="I33" t="str">
            <v>IMPLANTACION FONDO DE SOLIDARIDAD PENSIONAL SUBCUENTA DE SUBSISTENCIA.</v>
          </cell>
          <cell r="J33">
            <v>155644729015</v>
          </cell>
          <cell r="K33">
            <v>0</v>
          </cell>
          <cell r="L33">
            <v>0</v>
          </cell>
          <cell r="M33">
            <v>155644729015</v>
          </cell>
          <cell r="N33">
            <v>29772561349</v>
          </cell>
          <cell r="O33">
            <v>0</v>
          </cell>
          <cell r="P33">
            <v>0</v>
          </cell>
          <cell r="Q33">
            <v>0</v>
          </cell>
        </row>
        <row r="34">
          <cell r="A34" t="str">
            <v>620-1501-1-16</v>
          </cell>
          <cell r="B34" t="str">
            <v>620</v>
          </cell>
          <cell r="C34" t="str">
            <v>1501</v>
          </cell>
          <cell r="D34" t="str">
            <v>1</v>
          </cell>
          <cell r="G34" t="str">
            <v>16</v>
          </cell>
          <cell r="H34" t="str">
            <v>S</v>
          </cell>
          <cell r="I34" t="str">
            <v>IMPLANTACION FONDO DE SOLIDARIDAD PENSIONAL SUBCUENTA DE SUBSISTENCIA.</v>
          </cell>
          <cell r="J34">
            <v>424099794985</v>
          </cell>
          <cell r="K34">
            <v>0</v>
          </cell>
          <cell r="L34">
            <v>0</v>
          </cell>
          <cell r="M34">
            <v>424099794985</v>
          </cell>
          <cell r="N34">
            <v>340312026673</v>
          </cell>
          <cell r="O34">
            <v>340287406500</v>
          </cell>
          <cell r="P34">
            <v>43290595000</v>
          </cell>
          <cell r="Q34">
            <v>43290595000</v>
          </cell>
        </row>
        <row r="35">
          <cell r="A35" t="str">
            <v>630-304-20-14</v>
          </cell>
          <cell r="B35" t="str">
            <v>630</v>
          </cell>
          <cell r="C35" t="str">
            <v>304</v>
          </cell>
          <cell r="D35" t="str">
            <v>20</v>
          </cell>
          <cell r="G35" t="str">
            <v>14</v>
          </cell>
          <cell r="H35" t="str">
            <v>C</v>
          </cell>
          <cell r="I35" t="str">
            <v>MEJORAMIENTO FORTALECIMIENTO Y AJUSTE EN LA GESTION DE LAS INSTITUCIONES DE LA RED PUBLICA HOSPITALARIA DEL PAIS.-[PREVIO CONCEPTO DNP]</v>
          </cell>
          <cell r="J35">
            <v>9000000000</v>
          </cell>
          <cell r="K35">
            <v>0</v>
          </cell>
          <cell r="L35">
            <v>0</v>
          </cell>
          <cell r="M35">
            <v>9000000000</v>
          </cell>
          <cell r="N35">
            <v>0</v>
          </cell>
          <cell r="O35">
            <v>0</v>
          </cell>
          <cell r="P35">
            <v>0</v>
          </cell>
          <cell r="Q35">
            <v>0</v>
          </cell>
        </row>
        <row r="36">
          <cell r="A36" t="str">
            <v>630-304-20-16</v>
          </cell>
          <cell r="B36" t="str">
            <v>630</v>
          </cell>
          <cell r="C36" t="str">
            <v>304</v>
          </cell>
          <cell r="D36" t="str">
            <v>20</v>
          </cell>
          <cell r="G36" t="str">
            <v>16</v>
          </cell>
          <cell r="H36" t="str">
            <v>S</v>
          </cell>
          <cell r="I36" t="str">
            <v>MEJORAMIENTO FORTALECIMIENTO Y AJUSTE EN LA GESTION DE LAS INSTITUCIONES DE LA RED PUBLICA HOSPITALARIA DEL PAIS.-[PREVIO CONCEPTO DNP]</v>
          </cell>
          <cell r="J36">
            <v>15000000000</v>
          </cell>
          <cell r="K36">
            <v>0</v>
          </cell>
          <cell r="L36">
            <v>0</v>
          </cell>
          <cell r="M36">
            <v>15000000000</v>
          </cell>
          <cell r="N36">
            <v>0</v>
          </cell>
          <cell r="O36">
            <v>0</v>
          </cell>
          <cell r="P36">
            <v>0</v>
          </cell>
          <cell r="Q36">
            <v>0</v>
          </cell>
        </row>
        <row r="37">
          <cell r="A37" t="str">
            <v>630-304-24-16</v>
          </cell>
          <cell r="B37" t="str">
            <v>630</v>
          </cell>
          <cell r="C37" t="str">
            <v>304</v>
          </cell>
          <cell r="D37" t="str">
            <v>24</v>
          </cell>
          <cell r="G37" t="str">
            <v>16</v>
          </cell>
          <cell r="H37" t="str">
            <v>S</v>
          </cell>
          <cell r="I37" t="str">
            <v>AMPLIACION RENOVACION DE LA AFILIACION DE REGIMEN SUBSIDIADO-SUBCUENTA DE SOLIDARIDAD FOSYGA-ATENCION A LA POBLACION DESPLAZADA-APD A NIVEL NACIONAL</v>
          </cell>
          <cell r="J37">
            <v>130582400000</v>
          </cell>
          <cell r="K37">
            <v>0</v>
          </cell>
          <cell r="L37">
            <v>0</v>
          </cell>
          <cell r="M37">
            <v>130582400000</v>
          </cell>
          <cell r="N37">
            <v>0</v>
          </cell>
          <cell r="O37">
            <v>0</v>
          </cell>
          <cell r="P37">
            <v>0</v>
          </cell>
          <cell r="Q37">
            <v>0</v>
          </cell>
        </row>
        <row r="38">
          <cell r="A38" t="str">
            <v>630-304-25-16</v>
          </cell>
          <cell r="B38" t="str">
            <v>630</v>
          </cell>
          <cell r="C38" t="str">
            <v>304</v>
          </cell>
          <cell r="D38" t="str">
            <v>25</v>
          </cell>
          <cell r="G38" t="str">
            <v>16</v>
          </cell>
          <cell r="H38" t="str">
            <v>S</v>
          </cell>
          <cell r="I38" t="str">
            <v>IMPLANTACION DE PROYECTOS PARA LA ATENCION PRIORITARIA EN SALUD A NIVEL NACIONAL</v>
          </cell>
          <cell r="J38">
            <v>315000000000</v>
          </cell>
          <cell r="K38">
            <v>0</v>
          </cell>
          <cell r="L38">
            <v>0</v>
          </cell>
          <cell r="M38">
            <v>315000000000</v>
          </cell>
          <cell r="N38">
            <v>0</v>
          </cell>
          <cell r="O38">
            <v>300000000000</v>
          </cell>
          <cell r="P38">
            <v>11481486988</v>
          </cell>
          <cell r="Q38">
            <v>11481486988</v>
          </cell>
        </row>
        <row r="39">
          <cell r="A39" t="str">
            <v>630-304-26-16</v>
          </cell>
          <cell r="B39" t="str">
            <v>630</v>
          </cell>
          <cell r="C39" t="str">
            <v>304</v>
          </cell>
          <cell r="D39" t="str">
            <v>26</v>
          </cell>
          <cell r="G39" t="str">
            <v>16</v>
          </cell>
          <cell r="H39" t="str">
            <v>S</v>
          </cell>
          <cell r="I39" t="str">
            <v>IMPLEMENTACION PAGO ENFERMEDADES DE ALTO COSTO  NACIONAL</v>
          </cell>
          <cell r="J39">
            <v>30000000000</v>
          </cell>
          <cell r="K39">
            <v>0</v>
          </cell>
          <cell r="L39">
            <v>0</v>
          </cell>
          <cell r="M39">
            <v>30000000000</v>
          </cell>
          <cell r="N39">
            <v>0</v>
          </cell>
          <cell r="O39">
            <v>0</v>
          </cell>
          <cell r="P39">
            <v>0</v>
          </cell>
          <cell r="Q39">
            <v>0</v>
          </cell>
        </row>
        <row r="40">
          <cell r="A40" t="str">
            <v>630-304-506-16</v>
          </cell>
          <cell r="B40" t="str">
            <v>630</v>
          </cell>
          <cell r="C40" t="str">
            <v>304</v>
          </cell>
          <cell r="D40" t="str">
            <v>506</v>
          </cell>
          <cell r="G40" t="str">
            <v>16</v>
          </cell>
          <cell r="H40" t="str">
            <v>S</v>
          </cell>
          <cell r="I40" t="str">
            <v>AMPLIACION DEL POS SUBSIDIADO PARA MENORES DE 12 ANOS REGION NACIONAL</v>
          </cell>
          <cell r="J40">
            <v>180000000000</v>
          </cell>
          <cell r="K40">
            <v>0</v>
          </cell>
          <cell r="L40">
            <v>0</v>
          </cell>
          <cell r="M40">
            <v>180000000000</v>
          </cell>
          <cell r="N40">
            <v>0</v>
          </cell>
          <cell r="O40">
            <v>0</v>
          </cell>
          <cell r="P40">
            <v>0</v>
          </cell>
          <cell r="Q40">
            <v>0</v>
          </cell>
        </row>
        <row r="41">
          <cell r="A41" t="str">
            <v>630-304-5-16</v>
          </cell>
          <cell r="B41" t="str">
            <v>630</v>
          </cell>
          <cell r="C41" t="str">
            <v>304</v>
          </cell>
          <cell r="D41" t="str">
            <v>5</v>
          </cell>
          <cell r="G41" t="str">
            <v>16</v>
          </cell>
          <cell r="H41" t="str">
            <v>S</v>
          </cell>
          <cell r="I41" t="str">
            <v>MEJORAMIENTO DE LA RED DE URGENCIAS Y ATENCION DE ENFERMEDADES CATASTROFICAS Y ACCIDENTES DE TRANSITO- SUBCUENTA ECAT FOSYGA</v>
          </cell>
          <cell r="J41">
            <v>252000000000</v>
          </cell>
          <cell r="K41">
            <v>0</v>
          </cell>
          <cell r="L41">
            <v>0</v>
          </cell>
          <cell r="M41">
            <v>449566896000</v>
          </cell>
          <cell r="N41">
            <v>13878092613.67</v>
          </cell>
          <cell r="O41">
            <v>13926158789</v>
          </cell>
          <cell r="P41">
            <v>4891273649.9799995</v>
          </cell>
          <cell r="Q41">
            <v>4891273649.9799995</v>
          </cell>
        </row>
        <row r="42">
          <cell r="A42" t="str">
            <v>630-304-6-16</v>
          </cell>
          <cell r="B42" t="str">
            <v>630</v>
          </cell>
          <cell r="C42" t="str">
            <v>304</v>
          </cell>
          <cell r="D42" t="str">
            <v>6</v>
          </cell>
          <cell r="G42" t="str">
            <v>16</v>
          </cell>
          <cell r="H42" t="str">
            <v>S</v>
          </cell>
          <cell r="I42" t="str">
            <v>PREVENCION Y PROMOCION DE LA SALUD - SUBCUENTA DE PROMOCION FOSYGA</v>
          </cell>
          <cell r="J42">
            <v>1300000000</v>
          </cell>
          <cell r="K42">
            <v>0</v>
          </cell>
          <cell r="L42">
            <v>0</v>
          </cell>
          <cell r="M42">
            <v>1300000000</v>
          </cell>
          <cell r="N42">
            <v>0</v>
          </cell>
          <cell r="O42">
            <v>0</v>
          </cell>
          <cell r="P42">
            <v>0</v>
          </cell>
          <cell r="Q42">
            <v>0</v>
          </cell>
        </row>
        <row r="43">
          <cell r="A43" t="str">
            <v>630-304-7-11</v>
          </cell>
          <cell r="B43" t="str">
            <v>630</v>
          </cell>
          <cell r="C43" t="str">
            <v>304</v>
          </cell>
          <cell r="D43" t="str">
            <v>7</v>
          </cell>
          <cell r="G43" t="str">
            <v>11</v>
          </cell>
          <cell r="H43" t="str">
            <v>C</v>
          </cell>
          <cell r="I43" t="str">
            <v>AMPLIACION RENOVACION DE LA AFILIACION DEL REGIMEN SUBSIDIADO- SUBCUENTA DE SOLIDARIDAD FOSYGA</v>
          </cell>
          <cell r="J43">
            <v>527848515160</v>
          </cell>
          <cell r="K43">
            <v>0</v>
          </cell>
          <cell r="L43">
            <v>0</v>
          </cell>
          <cell r="M43">
            <v>527848515160</v>
          </cell>
          <cell r="N43">
            <v>52764053614</v>
          </cell>
          <cell r="O43">
            <v>0</v>
          </cell>
          <cell r="P43">
            <v>30165307281.790001</v>
          </cell>
          <cell r="Q43">
            <v>30165307281.790001</v>
          </cell>
        </row>
        <row r="44">
          <cell r="A44" t="str">
            <v>630-304-7-16</v>
          </cell>
          <cell r="B44" t="str">
            <v>630</v>
          </cell>
          <cell r="C44" t="str">
            <v>304</v>
          </cell>
          <cell r="D44" t="str">
            <v>7</v>
          </cell>
          <cell r="G44" t="str">
            <v>16</v>
          </cell>
          <cell r="H44" t="str">
            <v>S</v>
          </cell>
          <cell r="I44" t="str">
            <v>AMPLIACION RENOVACION DE LA AFILIACION DEL REGIMEN SUBSIDIADO- SUBCUENTA DE SOLIDARIDAD FOSYGA</v>
          </cell>
          <cell r="J44">
            <v>52764053614</v>
          </cell>
          <cell r="K44">
            <v>0</v>
          </cell>
          <cell r="L44">
            <v>0</v>
          </cell>
          <cell r="M44">
            <v>52764053614</v>
          </cell>
          <cell r="N44">
            <v>0</v>
          </cell>
          <cell r="O44">
            <v>0</v>
          </cell>
          <cell r="P44">
            <v>0</v>
          </cell>
          <cell r="Q44">
            <v>0</v>
          </cell>
        </row>
      </sheetData>
      <sheetData sheetId="9">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0</v>
          </cell>
          <cell r="Q2">
            <v>0</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400000000</v>
          </cell>
          <cell r="Q4">
            <v>400000000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150000000</v>
          </cell>
          <cell r="O5">
            <v>0</v>
          </cell>
          <cell r="P5">
            <v>0</v>
          </cell>
          <cell r="Q5">
            <v>0</v>
          </cell>
        </row>
        <row r="6">
          <cell r="A6" t="str">
            <v>310-1300-17-11</v>
          </cell>
          <cell r="B6" t="str">
            <v>310</v>
          </cell>
          <cell r="C6" t="str">
            <v>1300</v>
          </cell>
          <cell r="D6" t="str">
            <v>17</v>
          </cell>
          <cell r="G6" t="str">
            <v>11</v>
          </cell>
          <cell r="H6" t="str">
            <v>C</v>
          </cell>
          <cell r="I6" t="str">
            <v>DIVULGACION Y PROMOCION DE LOS DERECHOS FUNDAMENTALES EN EL TRABAJOEN COLOMBIA</v>
          </cell>
          <cell r="J6">
            <v>800000000</v>
          </cell>
          <cell r="K6">
            <v>0</v>
          </cell>
          <cell r="L6">
            <v>0</v>
          </cell>
          <cell r="M6">
            <v>800000000</v>
          </cell>
          <cell r="N6">
            <v>232000000</v>
          </cell>
          <cell r="O6">
            <v>0</v>
          </cell>
          <cell r="P6">
            <v>0</v>
          </cell>
          <cell r="Q6">
            <v>0</v>
          </cell>
        </row>
        <row r="7">
          <cell r="A7" t="str">
            <v>310-1300-18-11</v>
          </cell>
          <cell r="B7" t="str">
            <v>310</v>
          </cell>
          <cell r="C7" t="str">
            <v>1300</v>
          </cell>
          <cell r="D7" t="str">
            <v>18</v>
          </cell>
          <cell r="G7" t="str">
            <v>11</v>
          </cell>
          <cell r="H7" t="str">
            <v>C</v>
          </cell>
          <cell r="I7" t="str">
            <v>ASISTENCIA TECNICA PARA MODERNIZAR Y OPTIMIZAR EL SISTEMA DE INSPECCION VIGILANCIA Y CONTROL CON DIVULGACION DE LA NORMATIVIDAD LABORAL ORIENTADA A LA CLASE EMPRESARIAL Y TRABAJADORA DEL SECTOR FORMAL</v>
          </cell>
          <cell r="J7">
            <v>400000000</v>
          </cell>
          <cell r="K7">
            <v>0</v>
          </cell>
          <cell r="L7">
            <v>0</v>
          </cell>
          <cell r="M7">
            <v>400000000</v>
          </cell>
          <cell r="N7">
            <v>0</v>
          </cell>
          <cell r="O7">
            <v>23461839</v>
          </cell>
          <cell r="P7">
            <v>0</v>
          </cell>
          <cell r="Q7">
            <v>0</v>
          </cell>
        </row>
        <row r="8">
          <cell r="A8" t="str">
            <v>310-1300-18-13</v>
          </cell>
          <cell r="B8" t="str">
            <v>310</v>
          </cell>
          <cell r="C8" t="str">
            <v>1300</v>
          </cell>
          <cell r="D8" t="str">
            <v>18</v>
          </cell>
          <cell r="G8" t="str">
            <v>13</v>
          </cell>
          <cell r="H8" t="str">
            <v>C</v>
          </cell>
          <cell r="I8" t="str">
            <v>ASISTENCIA TECNICA PARA MODERNIZAR Y OPTIMIZAR EL SISTEMA DE INSPECCION VIGILANCIA Y CONTROL CON DIVULGACION DE LA NORMATIVIDAD LABORAL ORIENTADA A LA CLASE EMPRESARIAL Y TRABAJADORA DEL SECTOR FORMAL</v>
          </cell>
          <cell r="J8">
            <v>0</v>
          </cell>
          <cell r="K8">
            <v>300000000</v>
          </cell>
          <cell r="L8">
            <v>0</v>
          </cell>
          <cell r="M8">
            <v>300000000</v>
          </cell>
          <cell r="N8">
            <v>170000000</v>
          </cell>
          <cell r="O8">
            <v>0</v>
          </cell>
          <cell r="P8">
            <v>0</v>
          </cell>
          <cell r="Q8">
            <v>0</v>
          </cell>
        </row>
        <row r="9">
          <cell r="A9" t="str">
            <v>310-1300-18-18</v>
          </cell>
          <cell r="B9" t="str">
            <v>310</v>
          </cell>
          <cell r="C9" t="str">
            <v>1300</v>
          </cell>
          <cell r="D9" t="str">
            <v>18</v>
          </cell>
          <cell r="G9" t="str">
            <v>18</v>
          </cell>
          <cell r="H9" t="str">
            <v>C</v>
          </cell>
          <cell r="I9" t="str">
            <v>ASISTENCIA TECNICA PARA MODERNIZAR Y OPTIMIZAR EL SISTEMA DE INSPECCION VIGILANCIA Y CONTROL CON DIVULGACION DE LA NORMATIVIDAD LABORAL ORIENTADA A LA CLASE EMPRESARIAL Y TRABAJADORA DEL SECTOR FORMAL</v>
          </cell>
          <cell r="J9">
            <v>300000000</v>
          </cell>
          <cell r="K9">
            <v>0</v>
          </cell>
          <cell r="L9">
            <v>300000000</v>
          </cell>
          <cell r="M9">
            <v>0</v>
          </cell>
          <cell r="N9">
            <v>0</v>
          </cell>
          <cell r="O9">
            <v>0</v>
          </cell>
          <cell r="P9">
            <v>0</v>
          </cell>
          <cell r="Q9">
            <v>0</v>
          </cell>
        </row>
        <row r="10">
          <cell r="A10" t="str">
            <v>310-1300-20-11</v>
          </cell>
          <cell r="B10" t="str">
            <v>310</v>
          </cell>
          <cell r="C10" t="str">
            <v>1300</v>
          </cell>
          <cell r="D10" t="str">
            <v>20</v>
          </cell>
          <cell r="G10" t="str">
            <v>11</v>
          </cell>
          <cell r="H10" t="str">
            <v>C</v>
          </cell>
          <cell r="I10" t="str">
            <v>ASISTENCIA TECNICA PARA LA CONFORMACION Y PUESTA EN MARCHA DE OBSERVATORIOS DE EMPLEO A NIVEL NACIONAL.</v>
          </cell>
          <cell r="J10">
            <v>500000000</v>
          </cell>
          <cell r="K10">
            <v>0</v>
          </cell>
          <cell r="L10">
            <v>0</v>
          </cell>
          <cell r="M10">
            <v>500000000</v>
          </cell>
          <cell r="N10">
            <v>0</v>
          </cell>
          <cell r="O10">
            <v>2057681</v>
          </cell>
          <cell r="P10">
            <v>109984031</v>
          </cell>
          <cell r="Q10">
            <v>110063204</v>
          </cell>
        </row>
        <row r="11">
          <cell r="A11" t="str">
            <v>310-1300-22-11</v>
          </cell>
          <cell r="B11" t="str">
            <v>310</v>
          </cell>
          <cell r="C11" t="str">
            <v>1300</v>
          </cell>
          <cell r="D11" t="str">
            <v>22</v>
          </cell>
          <cell r="G11" t="str">
            <v>11</v>
          </cell>
          <cell r="H11" t="str">
            <v>C</v>
          </cell>
          <cell r="I11" t="str">
            <v>FORMULACION , PROMOCION DEL DIALOGO SOCIAL Y LA CONCERTACION EN COLOMBIA</v>
          </cell>
          <cell r="J11">
            <v>800000000</v>
          </cell>
          <cell r="K11">
            <v>0</v>
          </cell>
          <cell r="L11">
            <v>0</v>
          </cell>
          <cell r="M11">
            <v>800000000</v>
          </cell>
          <cell r="N11">
            <v>0</v>
          </cell>
          <cell r="O11">
            <v>7035309</v>
          </cell>
          <cell r="P11">
            <v>292830409</v>
          </cell>
          <cell r="Q11">
            <v>292758137</v>
          </cell>
        </row>
        <row r="12">
          <cell r="A12" t="str">
            <v>310-300-104-11</v>
          </cell>
          <cell r="B12" t="str">
            <v>310</v>
          </cell>
          <cell r="C12" t="str">
            <v>300</v>
          </cell>
          <cell r="D12" t="str">
            <v>104</v>
          </cell>
          <cell r="G12" t="str">
            <v>11</v>
          </cell>
          <cell r="H12" t="str">
            <v>C</v>
          </cell>
          <cell r="I12" t="str">
            <v>CAPACITACION DEL RECURSO HUMANO DEL SECTOR SALUD, BECAS CREDITO.</v>
          </cell>
          <cell r="J12">
            <v>11000000000</v>
          </cell>
          <cell r="K12">
            <v>0</v>
          </cell>
          <cell r="L12">
            <v>0</v>
          </cell>
          <cell r="M12">
            <v>11000000000</v>
          </cell>
          <cell r="N12">
            <v>0</v>
          </cell>
          <cell r="O12">
            <v>0</v>
          </cell>
          <cell r="P12">
            <v>0</v>
          </cell>
          <cell r="Q12">
            <v>0</v>
          </cell>
        </row>
        <row r="13">
          <cell r="A13" t="str">
            <v>310-300-106-11</v>
          </cell>
          <cell r="B13" t="str">
            <v>310</v>
          </cell>
          <cell r="C13" t="str">
            <v>300</v>
          </cell>
          <cell r="D13" t="str">
            <v>106</v>
          </cell>
          <cell r="G13" t="str">
            <v>11</v>
          </cell>
          <cell r="H13" t="str">
            <v>C</v>
          </cell>
          <cell r="I13" t="str">
            <v>ASISTENCIA TECNICA, CAPACITACION E IMPLEMENTACION DEL SISTEMA GENERAL DE SEGURIDAD SOCIAL EN SALUD.</v>
          </cell>
          <cell r="J13">
            <v>300000000</v>
          </cell>
          <cell r="K13">
            <v>0</v>
          </cell>
          <cell r="L13">
            <v>0</v>
          </cell>
          <cell r="M13">
            <v>300000000</v>
          </cell>
          <cell r="N13">
            <v>1500000</v>
          </cell>
          <cell r="O13">
            <v>7420472.9000000004</v>
          </cell>
          <cell r="P13">
            <v>17393418</v>
          </cell>
          <cell r="Q13">
            <v>18406863</v>
          </cell>
        </row>
        <row r="14">
          <cell r="A14" t="str">
            <v>310-300-107-11</v>
          </cell>
          <cell r="B14" t="str">
            <v>310</v>
          </cell>
          <cell r="C14" t="str">
            <v>300</v>
          </cell>
          <cell r="D14" t="str">
            <v>107</v>
          </cell>
          <cell r="G14" t="str">
            <v>11</v>
          </cell>
          <cell r="H14" t="str">
            <v>C</v>
          </cell>
          <cell r="I14" t="str">
            <v>ASISTENCIA Y PROMOCION SOCIAL POR LA INCLUSION Y LA EQUIDAD NACIONAL-[PREVIO CONCEPTO DNP]</v>
          </cell>
          <cell r="J14">
            <v>7500000000</v>
          </cell>
          <cell r="K14">
            <v>0</v>
          </cell>
          <cell r="L14">
            <v>0</v>
          </cell>
          <cell r="M14">
            <v>7500000000</v>
          </cell>
          <cell r="N14">
            <v>0</v>
          </cell>
          <cell r="O14">
            <v>0</v>
          </cell>
          <cell r="P14">
            <v>162814150</v>
          </cell>
          <cell r="Q14">
            <v>153261004.5</v>
          </cell>
        </row>
        <row r="15">
          <cell r="A15" t="str">
            <v>310-704-1-11</v>
          </cell>
          <cell r="B15" t="str">
            <v>310</v>
          </cell>
          <cell r="C15" t="str">
            <v>704</v>
          </cell>
          <cell r="D15" t="str">
            <v>1</v>
          </cell>
          <cell r="G15" t="str">
            <v>11</v>
          </cell>
          <cell r="H15" t="str">
            <v>C</v>
          </cell>
          <cell r="I15" t="str">
            <v>DISENO , IMPLEMENTACION Y SEGUIMIENTO DEL PLAN NACIONAL DE FORMACION DE RECURSOS HUMANOS EN EL MARCO DEL SISTEMA DE LA PROTECCION SOCIAL. A NIVEL NACIONAL</v>
          </cell>
          <cell r="J15">
            <v>700000000</v>
          </cell>
          <cell r="K15">
            <v>0</v>
          </cell>
          <cell r="L15">
            <v>0</v>
          </cell>
          <cell r="M15">
            <v>700000000</v>
          </cell>
          <cell r="N15">
            <v>0</v>
          </cell>
          <cell r="O15">
            <v>0</v>
          </cell>
          <cell r="P15">
            <v>11632891</v>
          </cell>
          <cell r="Q15">
            <v>6803233</v>
          </cell>
        </row>
        <row r="16">
          <cell r="A16" t="str">
            <v>320-300-2-16</v>
          </cell>
          <cell r="B16" t="str">
            <v>320</v>
          </cell>
          <cell r="C16" t="str">
            <v>300</v>
          </cell>
          <cell r="D16" t="str">
            <v>2</v>
          </cell>
          <cell r="G16" t="str">
            <v>16</v>
          </cell>
          <cell r="H16" t="str">
            <v>S</v>
          </cell>
          <cell r="I16" t="str">
            <v>ASISTENCIA Y PREVENCION EN EMERGENCIAS Y DESASTRES.</v>
          </cell>
          <cell r="J16">
            <v>1000000000</v>
          </cell>
          <cell r="K16">
            <v>0</v>
          </cell>
          <cell r="L16">
            <v>0</v>
          </cell>
          <cell r="M16">
            <v>1000000000</v>
          </cell>
          <cell r="N16">
            <v>0</v>
          </cell>
          <cell r="O16">
            <v>1024919</v>
          </cell>
          <cell r="P16">
            <v>46477145</v>
          </cell>
          <cell r="Q16">
            <v>46946860</v>
          </cell>
        </row>
        <row r="17">
          <cell r="A17" t="str">
            <v>320-300-5-16</v>
          </cell>
          <cell r="B17" t="str">
            <v>320</v>
          </cell>
          <cell r="C17" t="str">
            <v>300</v>
          </cell>
          <cell r="D17" t="str">
            <v>5</v>
          </cell>
          <cell r="G17" t="str">
            <v>16</v>
          </cell>
          <cell r="H17" t="str">
            <v>S</v>
          </cell>
          <cell r="I17" t="str">
            <v>IMPLANTACION DE PROYECTOS PARA POBLACION EN CONDICIONES ESPECIALES(SALUD MENTAL, DISCAPACITADOS Y DESPLAZADOS), NACIONAL.-[DISTRIBUCION PREVIO CONCEPTO DNP]</v>
          </cell>
          <cell r="J17">
            <v>2900000000</v>
          </cell>
          <cell r="K17">
            <v>0</v>
          </cell>
          <cell r="L17">
            <v>0</v>
          </cell>
          <cell r="M17">
            <v>2900000000</v>
          </cell>
          <cell r="N17">
            <v>0</v>
          </cell>
          <cell r="O17">
            <v>0</v>
          </cell>
          <cell r="P17">
            <v>0</v>
          </cell>
          <cell r="Q17">
            <v>0</v>
          </cell>
        </row>
        <row r="18">
          <cell r="A18" t="str">
            <v>320-300-6-16</v>
          </cell>
          <cell r="B18" t="str">
            <v>320</v>
          </cell>
          <cell r="C18" t="str">
            <v>300</v>
          </cell>
          <cell r="D18" t="str">
            <v>6</v>
          </cell>
          <cell r="G18" t="str">
            <v>16</v>
          </cell>
          <cell r="H18" t="str">
            <v>S</v>
          </cell>
          <cell r="I18" t="str">
            <v>IMPLANTACION DE PROYECTOS PARA POBLACION EN CONDICIONES ESPECIALESA NIVEL NACIONAL-ATENCION A LA POBLACION DESPLAZADA -APD.</v>
          </cell>
          <cell r="J18">
            <v>3977551723</v>
          </cell>
          <cell r="K18">
            <v>0</v>
          </cell>
          <cell r="L18">
            <v>0</v>
          </cell>
          <cell r="M18">
            <v>3977551723</v>
          </cell>
          <cell r="N18">
            <v>0</v>
          </cell>
          <cell r="O18">
            <v>0</v>
          </cell>
          <cell r="P18">
            <v>994387931</v>
          </cell>
          <cell r="Q18">
            <v>994387931</v>
          </cell>
        </row>
        <row r="19">
          <cell r="A19" t="str">
            <v>320-301-5-16</v>
          </cell>
          <cell r="B19" t="str">
            <v>320</v>
          </cell>
          <cell r="C19" t="str">
            <v>301</v>
          </cell>
          <cell r="D19" t="str">
            <v>5</v>
          </cell>
          <cell r="G19" t="str">
            <v>16</v>
          </cell>
          <cell r="H19" t="str">
            <v>S</v>
          </cell>
          <cell r="I19" t="str">
            <v>PROTECCION DE LA SALUD PUBLICA EN EL AMBITO NACIONAL.</v>
          </cell>
          <cell r="J19">
            <v>126182515000</v>
          </cell>
          <cell r="K19">
            <v>0</v>
          </cell>
          <cell r="L19">
            <v>0</v>
          </cell>
          <cell r="M19">
            <v>126182515000</v>
          </cell>
          <cell r="N19">
            <v>1166336953</v>
          </cell>
          <cell r="O19">
            <v>7060960.6399999997</v>
          </cell>
          <cell r="P19">
            <v>1724699912.8</v>
          </cell>
          <cell r="Q19">
            <v>5729712138.4200001</v>
          </cell>
        </row>
        <row r="20">
          <cell r="A20" t="str">
            <v>320-301-7-14</v>
          </cell>
          <cell r="B20" t="str">
            <v>320</v>
          </cell>
          <cell r="C20" t="str">
            <v>301</v>
          </cell>
          <cell r="D20" t="str">
            <v>7</v>
          </cell>
          <cell r="G20" t="str">
            <v>14</v>
          </cell>
          <cell r="H20" t="str">
            <v>S</v>
          </cell>
          <cell r="I20" t="str">
            <v>PROYECTO PROGRAMA AMPLIADO DE INMUNIZACIONES - PAI-NACIONAL REGION NACIONAL</v>
          </cell>
          <cell r="J20">
            <v>11224005337</v>
          </cell>
          <cell r="K20">
            <v>0</v>
          </cell>
          <cell r="L20">
            <v>0</v>
          </cell>
          <cell r="M20">
            <v>11224005337</v>
          </cell>
          <cell r="N20">
            <v>0</v>
          </cell>
          <cell r="O20">
            <v>0</v>
          </cell>
          <cell r="P20">
            <v>0</v>
          </cell>
          <cell r="Q20">
            <v>0</v>
          </cell>
        </row>
        <row r="21">
          <cell r="A21" t="str">
            <v>320-301-7-16</v>
          </cell>
          <cell r="B21" t="str">
            <v>320</v>
          </cell>
          <cell r="C21" t="str">
            <v>301</v>
          </cell>
          <cell r="D21" t="str">
            <v>7</v>
          </cell>
          <cell r="G21" t="str">
            <v>16</v>
          </cell>
          <cell r="H21" t="str">
            <v>S</v>
          </cell>
          <cell r="I21" t="str">
            <v>PROYECTO PROGRAMA AMPLIADO DE INMUNIZACIONES - PAI-NACIONAL REGION NACIONAL</v>
          </cell>
          <cell r="J21">
            <v>104143479663</v>
          </cell>
          <cell r="K21">
            <v>0</v>
          </cell>
          <cell r="L21">
            <v>0</v>
          </cell>
          <cell r="M21">
            <v>104143479663</v>
          </cell>
          <cell r="N21">
            <v>513663047</v>
          </cell>
          <cell r="O21">
            <v>0</v>
          </cell>
          <cell r="P21">
            <v>1340627091</v>
          </cell>
          <cell r="Q21">
            <v>1227885471</v>
          </cell>
        </row>
        <row r="22">
          <cell r="A22" t="str">
            <v>410-300-3-11</v>
          </cell>
          <cell r="B22" t="str">
            <v>410</v>
          </cell>
          <cell r="C22" t="str">
            <v>300</v>
          </cell>
          <cell r="D22" t="str">
            <v>3</v>
          </cell>
          <cell r="G22" t="str">
            <v>11</v>
          </cell>
          <cell r="H22" t="str">
            <v>C</v>
          </cell>
          <cell r="I22" t="str">
            <v>IMPLANTACION DEL PLAN DE ESTUDIOS E INVESTIGACIONES DE LA PROTECCION SOCIAL NACIONAL</v>
          </cell>
          <cell r="J22">
            <v>1100000000</v>
          </cell>
          <cell r="K22">
            <v>0</v>
          </cell>
          <cell r="L22">
            <v>0</v>
          </cell>
          <cell r="M22">
            <v>1100000000</v>
          </cell>
          <cell r="N22">
            <v>0</v>
          </cell>
          <cell r="O22">
            <v>0</v>
          </cell>
          <cell r="P22">
            <v>138556728</v>
          </cell>
          <cell r="Q22">
            <v>131994228</v>
          </cell>
        </row>
        <row r="23">
          <cell r="A23" t="str">
            <v>410-300-4-11</v>
          </cell>
          <cell r="B23" t="str">
            <v>410</v>
          </cell>
          <cell r="C23" t="str">
            <v>300</v>
          </cell>
          <cell r="D23" t="str">
            <v>4</v>
          </cell>
          <cell r="G23" t="str">
            <v>11</v>
          </cell>
          <cell r="H23" t="str">
            <v>C</v>
          </cell>
          <cell r="I23" t="str">
            <v>ACTUALIZACION DEL REGISTRO PARA LA LOCALIZACION Y CARACTERIZACION DE LA POBLACION EN SITUACION DE DISCAPACIDAD REGION NACIONAL-[PREVIO CONCEPTO DNP]</v>
          </cell>
          <cell r="J23">
            <v>900000000</v>
          </cell>
          <cell r="K23">
            <v>0</v>
          </cell>
          <cell r="L23">
            <v>0</v>
          </cell>
          <cell r="M23">
            <v>900000000</v>
          </cell>
          <cell r="N23">
            <v>0</v>
          </cell>
          <cell r="O23">
            <v>0</v>
          </cell>
          <cell r="P23">
            <v>0</v>
          </cell>
          <cell r="Q23">
            <v>0</v>
          </cell>
        </row>
        <row r="24">
          <cell r="A24" t="str">
            <v>410-303-1-16</v>
          </cell>
          <cell r="B24" t="str">
            <v>410</v>
          </cell>
          <cell r="C24" t="str">
            <v>303</v>
          </cell>
          <cell r="D24" t="str">
            <v>1</v>
          </cell>
          <cell r="G24" t="str">
            <v>16</v>
          </cell>
          <cell r="H24" t="str">
            <v>S</v>
          </cell>
          <cell r="I24" t="str">
            <v>ESTUDIO Y ELABORACION DE PROGRAMA DE VULNERABILIDAD SISMICA ESTRUCTURAL EN INSTITUCIONES HOSPITALARIAS A NIVEL NACIONAL</v>
          </cell>
          <cell r="J24">
            <v>12600000000</v>
          </cell>
          <cell r="K24">
            <v>0</v>
          </cell>
          <cell r="L24">
            <v>0</v>
          </cell>
          <cell r="M24">
            <v>12600000000</v>
          </cell>
          <cell r="N24">
            <v>0</v>
          </cell>
          <cell r="O24">
            <v>0</v>
          </cell>
          <cell r="P24">
            <v>0</v>
          </cell>
          <cell r="Q24">
            <v>0</v>
          </cell>
        </row>
        <row r="25">
          <cell r="A25" t="str">
            <v>430-300-1-11</v>
          </cell>
          <cell r="B25" t="str">
            <v>430</v>
          </cell>
          <cell r="C25" t="str">
            <v>300</v>
          </cell>
          <cell r="D25" t="str">
            <v>1</v>
          </cell>
          <cell r="G25" t="str">
            <v>11</v>
          </cell>
          <cell r="H25" t="str">
            <v>C</v>
          </cell>
          <cell r="I25" t="str">
            <v>MANTENIMIENTO DEL SISTEMA INTEGRAL DE INFORMACION EN SALUD</v>
          </cell>
          <cell r="J25">
            <v>6500000000</v>
          </cell>
          <cell r="K25">
            <v>0</v>
          </cell>
          <cell r="L25">
            <v>0</v>
          </cell>
          <cell r="M25">
            <v>6500000000</v>
          </cell>
          <cell r="N25">
            <v>500000000</v>
          </cell>
          <cell r="O25">
            <v>0</v>
          </cell>
          <cell r="P25">
            <v>208146688</v>
          </cell>
          <cell r="Q25">
            <v>1118159557.1400001</v>
          </cell>
        </row>
        <row r="26">
          <cell r="A26" t="str">
            <v>430-300-3-11</v>
          </cell>
          <cell r="B26" t="str">
            <v>430</v>
          </cell>
          <cell r="C26" t="str">
            <v>300</v>
          </cell>
          <cell r="D26" t="str">
            <v>3</v>
          </cell>
          <cell r="G26" t="str">
            <v>11</v>
          </cell>
          <cell r="H26" t="str">
            <v>C</v>
          </cell>
          <cell r="I26" t="str">
            <v>IMPLEMENTACION DESARROLLO Y SOSTENIMIENTO SISTEMA DE GESTION DE CALIDAD REGION NACIONAL</v>
          </cell>
          <cell r="J26">
            <v>500000000</v>
          </cell>
          <cell r="K26">
            <v>0</v>
          </cell>
          <cell r="L26">
            <v>0</v>
          </cell>
          <cell r="M26">
            <v>500000000</v>
          </cell>
          <cell r="N26">
            <v>0</v>
          </cell>
          <cell r="O26">
            <v>1480992</v>
          </cell>
          <cell r="P26">
            <v>18641688</v>
          </cell>
          <cell r="Q26">
            <v>29505666</v>
          </cell>
        </row>
        <row r="27">
          <cell r="A27" t="str">
            <v>510-1300-1-11</v>
          </cell>
          <cell r="B27" t="str">
            <v>510</v>
          </cell>
          <cell r="C27" t="str">
            <v>1300</v>
          </cell>
          <cell r="D27" t="str">
            <v>1</v>
          </cell>
          <cell r="G27" t="str">
            <v>11</v>
          </cell>
          <cell r="H27" t="str">
            <v>C</v>
          </cell>
          <cell r="I27" t="str">
            <v>ASISTENCIA TECNICA Y CARACTERIZACION DE LOS MERCADOS DE TRABAJO</v>
          </cell>
          <cell r="J27">
            <v>260000000</v>
          </cell>
          <cell r="K27">
            <v>0</v>
          </cell>
          <cell r="L27">
            <v>0</v>
          </cell>
          <cell r="M27">
            <v>260000000</v>
          </cell>
          <cell r="N27">
            <v>0</v>
          </cell>
          <cell r="O27">
            <v>0</v>
          </cell>
          <cell r="P27">
            <v>0</v>
          </cell>
          <cell r="Q27">
            <v>0</v>
          </cell>
        </row>
        <row r="28">
          <cell r="A28" t="str">
            <v>510-300-8-11</v>
          </cell>
          <cell r="B28" t="str">
            <v>510</v>
          </cell>
          <cell r="C28" t="str">
            <v>300</v>
          </cell>
          <cell r="D28" t="str">
            <v>8</v>
          </cell>
          <cell r="G28" t="str">
            <v>11</v>
          </cell>
          <cell r="H28" t="str">
            <v>C</v>
          </cell>
          <cell r="I28" t="str">
            <v>CAPACITACION Y FORMACION DEL RECURSO HUMANO DEL MINISTERIO DE LA PROTECCION SOCIAL A NIVEL NACIONAL</v>
          </cell>
          <cell r="J28">
            <v>150000000</v>
          </cell>
          <cell r="K28">
            <v>0</v>
          </cell>
          <cell r="L28">
            <v>0</v>
          </cell>
          <cell r="M28">
            <v>150000000</v>
          </cell>
          <cell r="N28">
            <v>0</v>
          </cell>
          <cell r="O28">
            <v>0</v>
          </cell>
          <cell r="P28">
            <v>0</v>
          </cell>
          <cell r="Q28">
            <v>0</v>
          </cell>
        </row>
        <row r="29">
          <cell r="A29" t="str">
            <v>520-301-1-11</v>
          </cell>
          <cell r="B29" t="str">
            <v>520</v>
          </cell>
          <cell r="C29" t="str">
            <v>301</v>
          </cell>
          <cell r="D29" t="str">
            <v>1</v>
          </cell>
          <cell r="G29" t="str">
            <v>11</v>
          </cell>
          <cell r="H29" t="str">
            <v>C</v>
          </cell>
          <cell r="I29" t="str">
            <v>IMPLEMENTACION DEL CONTROL Y SISTEMATIZACION DE INFORMACION SOBRE MEDICAMENTOS DE CONTROL ESPECIAL EN COLOMBIA.</v>
          </cell>
          <cell r="J29">
            <v>153000000</v>
          </cell>
          <cell r="K29">
            <v>0</v>
          </cell>
          <cell r="L29">
            <v>0</v>
          </cell>
          <cell r="M29">
            <v>153000000</v>
          </cell>
          <cell r="N29">
            <v>0</v>
          </cell>
          <cell r="O29">
            <v>0</v>
          </cell>
          <cell r="P29">
            <v>0</v>
          </cell>
          <cell r="Q29">
            <v>0</v>
          </cell>
        </row>
        <row r="30">
          <cell r="A30" t="str">
            <v>530-1300-1-11</v>
          </cell>
          <cell r="B30" t="str">
            <v>530</v>
          </cell>
          <cell r="C30" t="str">
            <v>1300</v>
          </cell>
          <cell r="D30" t="str">
            <v>1</v>
          </cell>
          <cell r="G30" t="str">
            <v>11</v>
          </cell>
          <cell r="H30" t="str">
            <v>C</v>
          </cell>
          <cell r="I30" t="str">
            <v>IMPLEMENTACION DE MECANISMOS PARA MEJORAR LA CALIDAD Y EFICIENCIA EN LA PRESTACION DEL SERVICIO AL CIUDADANO</v>
          </cell>
          <cell r="J30">
            <v>270000000</v>
          </cell>
          <cell r="K30">
            <v>0</v>
          </cell>
          <cell r="L30">
            <v>0</v>
          </cell>
          <cell r="M30">
            <v>270000000</v>
          </cell>
          <cell r="N30">
            <v>0</v>
          </cell>
          <cell r="O30">
            <v>0</v>
          </cell>
          <cell r="P30">
            <v>0</v>
          </cell>
          <cell r="Q30">
            <v>0</v>
          </cell>
        </row>
        <row r="31">
          <cell r="A31" t="str">
            <v>530-300-2-11</v>
          </cell>
          <cell r="B31" t="str">
            <v>530</v>
          </cell>
          <cell r="C31" t="str">
            <v>300</v>
          </cell>
          <cell r="D31" t="str">
            <v>2</v>
          </cell>
          <cell r="G31" t="str">
            <v>11</v>
          </cell>
          <cell r="H31" t="str">
            <v>C</v>
          </cell>
          <cell r="I31" t="str">
            <v>IMPLANTACION Y DESARROLLO DEL SISTEMA OBLIGATORIO DE GARANTIA DE CALIDAD EN SALUD EN LA REPUBLICA DE COLOMBIA.</v>
          </cell>
          <cell r="J31">
            <v>300000000</v>
          </cell>
          <cell r="K31">
            <v>0</v>
          </cell>
          <cell r="L31">
            <v>0</v>
          </cell>
          <cell r="M31">
            <v>300000000</v>
          </cell>
          <cell r="N31">
            <v>0</v>
          </cell>
          <cell r="O31">
            <v>0</v>
          </cell>
          <cell r="P31">
            <v>0</v>
          </cell>
          <cell r="Q31">
            <v>0</v>
          </cell>
        </row>
        <row r="32">
          <cell r="A32" t="str">
            <v>540-1300-1-15</v>
          </cell>
          <cell r="B32" t="str">
            <v>540</v>
          </cell>
          <cell r="C32" t="str">
            <v>1300</v>
          </cell>
          <cell r="D32" t="str">
            <v>1</v>
          </cell>
          <cell r="G32" t="str">
            <v>15</v>
          </cell>
          <cell r="H32" t="str">
            <v>C</v>
          </cell>
          <cell r="I32" t="str">
            <v>IMPLEMENTACION PARA EL FORTALECIMIENTO DEL SISTEMA DE PROTECCION SOCIAL EN COLOMBIA</v>
          </cell>
          <cell r="J32">
            <v>1330000000</v>
          </cell>
          <cell r="K32">
            <v>0</v>
          </cell>
          <cell r="L32">
            <v>0</v>
          </cell>
          <cell r="M32">
            <v>1330000000</v>
          </cell>
          <cell r="N32">
            <v>594282600</v>
          </cell>
          <cell r="O32">
            <v>-5489241</v>
          </cell>
          <cell r="P32">
            <v>9034776.8000000007</v>
          </cell>
          <cell r="Q32">
            <v>9034776.8000000007</v>
          </cell>
        </row>
        <row r="33">
          <cell r="A33" t="str">
            <v>620-1300-1-16</v>
          </cell>
          <cell r="B33" t="str">
            <v>620</v>
          </cell>
          <cell r="C33" t="str">
            <v>1300</v>
          </cell>
          <cell r="D33" t="str">
            <v>1</v>
          </cell>
          <cell r="G33" t="str">
            <v>16</v>
          </cell>
          <cell r="H33" t="str">
            <v>S</v>
          </cell>
          <cell r="I33" t="str">
            <v>IMPLEMENTACION FONDO DE SOLIDARIDAD PENSIONAL, SUBCUENTA DE SOLIDARIDAD.</v>
          </cell>
          <cell r="J33">
            <v>154920000000</v>
          </cell>
          <cell r="K33">
            <v>0</v>
          </cell>
          <cell r="L33">
            <v>0</v>
          </cell>
          <cell r="M33">
            <v>154920000000</v>
          </cell>
          <cell r="N33">
            <v>9589778584</v>
          </cell>
          <cell r="O33">
            <v>9589778584</v>
          </cell>
          <cell r="P33">
            <v>9613779896.2999992</v>
          </cell>
          <cell r="Q33">
            <v>30612609.420000002</v>
          </cell>
        </row>
        <row r="34">
          <cell r="A34" t="str">
            <v>620-1501-1-11</v>
          </cell>
          <cell r="B34" t="str">
            <v>620</v>
          </cell>
          <cell r="C34" t="str">
            <v>1501</v>
          </cell>
          <cell r="D34" t="str">
            <v>1</v>
          </cell>
          <cell r="G34" t="str">
            <v>11</v>
          </cell>
          <cell r="H34" t="str">
            <v>C</v>
          </cell>
          <cell r="I34" t="str">
            <v>IMPLANTACION FONDO DE SOLIDARIDAD PENSIONAL SUBCUENTA DE SUBSISTENCIA.</v>
          </cell>
          <cell r="J34">
            <v>155644729015</v>
          </cell>
          <cell r="K34">
            <v>0</v>
          </cell>
          <cell r="L34">
            <v>0</v>
          </cell>
          <cell r="M34">
            <v>155644729015</v>
          </cell>
          <cell r="N34">
            <v>0</v>
          </cell>
          <cell r="O34">
            <v>0</v>
          </cell>
          <cell r="P34">
            <v>0</v>
          </cell>
          <cell r="Q34">
            <v>0</v>
          </cell>
        </row>
        <row r="35">
          <cell r="A35" t="str">
            <v>620-1501-1-16</v>
          </cell>
          <cell r="B35" t="str">
            <v>620</v>
          </cell>
          <cell r="C35" t="str">
            <v>1501</v>
          </cell>
          <cell r="D35" t="str">
            <v>1</v>
          </cell>
          <cell r="G35" t="str">
            <v>16</v>
          </cell>
          <cell r="H35" t="str">
            <v>S</v>
          </cell>
          <cell r="I35" t="str">
            <v>IMPLANTACION FONDO DE SOLIDARIDAD PENSIONAL SUBCUENTA DE SUBSISTENCIA.</v>
          </cell>
          <cell r="J35">
            <v>424099794985</v>
          </cell>
          <cell r="K35">
            <v>0</v>
          </cell>
          <cell r="L35">
            <v>0</v>
          </cell>
          <cell r="M35">
            <v>424099794985</v>
          </cell>
          <cell r="N35">
            <v>0</v>
          </cell>
          <cell r="O35">
            <v>0</v>
          </cell>
          <cell r="P35">
            <v>31336695.420000002</v>
          </cell>
          <cell r="Q35">
            <v>31336695.420000002</v>
          </cell>
        </row>
        <row r="36">
          <cell r="A36" t="str">
            <v>630-304-20-14</v>
          </cell>
          <cell r="B36" t="str">
            <v>630</v>
          </cell>
          <cell r="C36" t="str">
            <v>304</v>
          </cell>
          <cell r="D36" t="str">
            <v>20</v>
          </cell>
          <cell r="G36" t="str">
            <v>14</v>
          </cell>
          <cell r="H36" t="str">
            <v>C</v>
          </cell>
          <cell r="I36" t="str">
            <v>MEJORAMIENTO FORTALECIMIENTO Y AJUSTE EN LA GESTION DE LAS INSTITUCIONES DE LA RED PUBLICA HOSPITALARIA DEL PAIS.-[PREVIO CONCEPTO DNP]</v>
          </cell>
          <cell r="J36">
            <v>9000000000</v>
          </cell>
          <cell r="K36">
            <v>0</v>
          </cell>
          <cell r="L36">
            <v>0</v>
          </cell>
          <cell r="M36">
            <v>9000000000</v>
          </cell>
          <cell r="N36">
            <v>0</v>
          </cell>
          <cell r="O36">
            <v>0</v>
          </cell>
          <cell r="P36">
            <v>2000000000</v>
          </cell>
          <cell r="Q36">
            <v>0</v>
          </cell>
        </row>
        <row r="37">
          <cell r="A37" t="str">
            <v>630-304-20-16</v>
          </cell>
          <cell r="B37" t="str">
            <v>630</v>
          </cell>
          <cell r="C37" t="str">
            <v>304</v>
          </cell>
          <cell r="D37" t="str">
            <v>20</v>
          </cell>
          <cell r="G37" t="str">
            <v>16</v>
          </cell>
          <cell r="H37" t="str">
            <v>S</v>
          </cell>
          <cell r="I37" t="str">
            <v>MEJORAMIENTO FORTALECIMIENTO Y AJUSTE EN LA GESTION DE LAS INSTITUCIONES DE LA RED PUBLICA HOSPITALARIA DEL PAIS.-[PREVIO CONCEPTO DNP]</v>
          </cell>
          <cell r="J37">
            <v>15000000000</v>
          </cell>
          <cell r="K37">
            <v>0</v>
          </cell>
          <cell r="L37">
            <v>0</v>
          </cell>
          <cell r="M37">
            <v>15000000000</v>
          </cell>
          <cell r="N37">
            <v>0</v>
          </cell>
          <cell r="O37">
            <v>0</v>
          </cell>
          <cell r="P37">
            <v>1000000000</v>
          </cell>
          <cell r="Q37">
            <v>1000000000</v>
          </cell>
        </row>
        <row r="38">
          <cell r="A38" t="str">
            <v>630-304-24-16</v>
          </cell>
          <cell r="B38" t="str">
            <v>630</v>
          </cell>
          <cell r="C38" t="str">
            <v>304</v>
          </cell>
          <cell r="D38" t="str">
            <v>24</v>
          </cell>
          <cell r="G38" t="str">
            <v>16</v>
          </cell>
          <cell r="H38" t="str">
            <v>S</v>
          </cell>
          <cell r="I38" t="str">
            <v>AMPLIACION RENOVACION DE LA AFILIACION DE REGIMEN SUBSIDIADO-SUBCUENTA DE SOLIDARIDAD FOSYGA-ATENCION A LA POBLACION DESPLAZADA-APD A NIVEL NACIONAL</v>
          </cell>
          <cell r="J38">
            <v>130582400000</v>
          </cell>
          <cell r="K38">
            <v>0</v>
          </cell>
          <cell r="L38">
            <v>0</v>
          </cell>
          <cell r="M38">
            <v>130582400000</v>
          </cell>
          <cell r="N38">
            <v>0</v>
          </cell>
          <cell r="O38">
            <v>0</v>
          </cell>
          <cell r="P38">
            <v>0</v>
          </cell>
          <cell r="Q38">
            <v>0</v>
          </cell>
        </row>
        <row r="39">
          <cell r="A39" t="str">
            <v>630-304-25-16</v>
          </cell>
          <cell r="B39" t="str">
            <v>630</v>
          </cell>
          <cell r="C39" t="str">
            <v>304</v>
          </cell>
          <cell r="D39" t="str">
            <v>25</v>
          </cell>
          <cell r="G39" t="str">
            <v>16</v>
          </cell>
          <cell r="H39" t="str">
            <v>S</v>
          </cell>
          <cell r="I39" t="str">
            <v>IMPLANTACION DE PROYECTOS PARA LA ATENCION PRIORITARIA EN SALUD A NIVEL NACIONAL</v>
          </cell>
          <cell r="J39">
            <v>315000000000</v>
          </cell>
          <cell r="K39">
            <v>0</v>
          </cell>
          <cell r="L39">
            <v>0</v>
          </cell>
          <cell r="M39">
            <v>315000000000</v>
          </cell>
          <cell r="N39">
            <v>0</v>
          </cell>
          <cell r="O39">
            <v>0</v>
          </cell>
          <cell r="P39">
            <v>6893061808</v>
          </cell>
          <cell r="Q39">
            <v>6893061808</v>
          </cell>
        </row>
        <row r="40">
          <cell r="A40" t="str">
            <v>630-304-26-16</v>
          </cell>
          <cell r="B40" t="str">
            <v>630</v>
          </cell>
          <cell r="C40" t="str">
            <v>304</v>
          </cell>
          <cell r="D40" t="str">
            <v>26</v>
          </cell>
          <cell r="G40" t="str">
            <v>16</v>
          </cell>
          <cell r="H40" t="str">
            <v>S</v>
          </cell>
          <cell r="I40" t="str">
            <v>IMPLEMENTACION PAGO ENFERMEDADES DE ALTO COSTO  NACIONAL</v>
          </cell>
          <cell r="J40">
            <v>30000000000</v>
          </cell>
          <cell r="K40">
            <v>0</v>
          </cell>
          <cell r="L40">
            <v>0</v>
          </cell>
          <cell r="M40">
            <v>30000000000</v>
          </cell>
          <cell r="N40">
            <v>0</v>
          </cell>
          <cell r="O40">
            <v>0</v>
          </cell>
          <cell r="P40">
            <v>0</v>
          </cell>
          <cell r="Q40">
            <v>0</v>
          </cell>
        </row>
        <row r="41">
          <cell r="A41" t="str">
            <v>630-304-506-16</v>
          </cell>
          <cell r="B41" t="str">
            <v>630</v>
          </cell>
          <cell r="C41" t="str">
            <v>304</v>
          </cell>
          <cell r="D41" t="str">
            <v>506</v>
          </cell>
          <cell r="G41" t="str">
            <v>16</v>
          </cell>
          <cell r="H41" t="str">
            <v>S</v>
          </cell>
          <cell r="I41" t="str">
            <v>AMPLIACION DEL POS SUBSIDIADO PARA MENORES DE 12 ANOS REGION NACIONAL</v>
          </cell>
          <cell r="J41">
            <v>180000000000</v>
          </cell>
          <cell r="K41">
            <v>0</v>
          </cell>
          <cell r="L41">
            <v>0</v>
          </cell>
          <cell r="M41">
            <v>180000000000</v>
          </cell>
          <cell r="N41">
            <v>0</v>
          </cell>
          <cell r="O41">
            <v>0</v>
          </cell>
          <cell r="P41">
            <v>0</v>
          </cell>
          <cell r="Q41">
            <v>0</v>
          </cell>
        </row>
        <row r="42">
          <cell r="A42" t="str">
            <v>630-304-5-16</v>
          </cell>
          <cell r="B42" t="str">
            <v>630</v>
          </cell>
          <cell r="C42" t="str">
            <v>304</v>
          </cell>
          <cell r="D42" t="str">
            <v>5</v>
          </cell>
          <cell r="G42" t="str">
            <v>16</v>
          </cell>
          <cell r="H42" t="str">
            <v>S</v>
          </cell>
          <cell r="I42" t="str">
            <v>MEJORAMIENTO DE LA RED DE URGENCIAS Y ATENCION DE ENFERMEDADES CATASTROFICAS Y ACCIDENTES DE TRANSITO- SUBCUENTA ECAT FOSYGA</v>
          </cell>
          <cell r="J42">
            <v>252000000000</v>
          </cell>
          <cell r="K42">
            <v>0</v>
          </cell>
          <cell r="L42">
            <v>0</v>
          </cell>
          <cell r="M42">
            <v>449566896000</v>
          </cell>
          <cell r="N42">
            <v>29224661062.759998</v>
          </cell>
          <cell r="O42">
            <v>69162486725.929993</v>
          </cell>
          <cell r="P42">
            <v>39037123242.290001</v>
          </cell>
          <cell r="Q42">
            <v>38940440484.290001</v>
          </cell>
        </row>
        <row r="43">
          <cell r="A43" t="str">
            <v>630-304-6-16</v>
          </cell>
          <cell r="B43" t="str">
            <v>630</v>
          </cell>
          <cell r="C43" t="str">
            <v>304</v>
          </cell>
          <cell r="D43" t="str">
            <v>6</v>
          </cell>
          <cell r="G43" t="str">
            <v>16</v>
          </cell>
          <cell r="H43" t="str">
            <v>S</v>
          </cell>
          <cell r="I43" t="str">
            <v>PREVENCION Y PROMOCION DE LA SALUD - SUBCUENTA DE PROMOCION FOSYGA</v>
          </cell>
          <cell r="J43">
            <v>1300000000</v>
          </cell>
          <cell r="K43">
            <v>0</v>
          </cell>
          <cell r="L43">
            <v>0</v>
          </cell>
          <cell r="M43">
            <v>1300000000</v>
          </cell>
          <cell r="N43">
            <v>0</v>
          </cell>
          <cell r="O43">
            <v>0</v>
          </cell>
          <cell r="P43">
            <v>0</v>
          </cell>
          <cell r="Q43">
            <v>0</v>
          </cell>
        </row>
        <row r="44">
          <cell r="A44" t="str">
            <v>630-304-7-11</v>
          </cell>
          <cell r="B44" t="str">
            <v>630</v>
          </cell>
          <cell r="C44" t="str">
            <v>304</v>
          </cell>
          <cell r="D44" t="str">
            <v>7</v>
          </cell>
          <cell r="G44" t="str">
            <v>11</v>
          </cell>
          <cell r="H44" t="str">
            <v>C</v>
          </cell>
          <cell r="I44" t="str">
            <v>AMPLIACION RENOVACION DE LA AFILIACION DEL REGIMEN SUBSIDIADO- SUBCUENTA DE SOLIDARIDAD FOSYGA</v>
          </cell>
          <cell r="J44">
            <v>527848515160</v>
          </cell>
          <cell r="K44">
            <v>0</v>
          </cell>
          <cell r="L44">
            <v>0</v>
          </cell>
          <cell r="M44">
            <v>527848515160</v>
          </cell>
          <cell r="N44">
            <v>-52764053614</v>
          </cell>
          <cell r="O44">
            <v>0</v>
          </cell>
          <cell r="P44">
            <v>28685718684.5</v>
          </cell>
          <cell r="Q44">
            <v>28685718684.5</v>
          </cell>
        </row>
        <row r="45">
          <cell r="A45" t="str">
            <v>630-304-7-16</v>
          </cell>
          <cell r="B45" t="str">
            <v>630</v>
          </cell>
          <cell r="C45" t="str">
            <v>304</v>
          </cell>
          <cell r="D45" t="str">
            <v>7</v>
          </cell>
          <cell r="G45" t="str">
            <v>16</v>
          </cell>
          <cell r="H45" t="str">
            <v>S</v>
          </cell>
          <cell r="I45" t="str">
            <v>AMPLIACION RENOVACION DE LA AFILIACION DEL REGIMEN SUBSIDIADO- SUBCUENTA DE SOLIDARIDAD FOSYGA</v>
          </cell>
          <cell r="J45">
            <v>52764053614</v>
          </cell>
          <cell r="K45">
            <v>0</v>
          </cell>
          <cell r="L45">
            <v>0</v>
          </cell>
          <cell r="M45">
            <v>52764053614</v>
          </cell>
          <cell r="N45">
            <v>52764053614</v>
          </cell>
          <cell r="O45">
            <v>52764053614</v>
          </cell>
          <cell r="P45">
            <v>0</v>
          </cell>
          <cell r="Q45">
            <v>0</v>
          </cell>
        </row>
      </sheetData>
      <sheetData sheetId="10">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711278252.23000002</v>
          </cell>
          <cell r="Q2">
            <v>711278252.23000002</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500000000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310-1300-13-13</v>
          </cell>
          <cell r="B6" t="str">
            <v>310</v>
          </cell>
          <cell r="C6" t="str">
            <v>1300</v>
          </cell>
          <cell r="D6" t="str">
            <v>13</v>
          </cell>
          <cell r="G6" t="str">
            <v>13</v>
          </cell>
          <cell r="H6" t="str">
            <v>C</v>
          </cell>
          <cell r="I6" t="str">
            <v>ASISTENCIA TECNICA PARA MODERNIZAR Y OPTIMIZAR EL SISTEMA DE INSPECCION Y VIGILANCIA Y CONTROL CON DIVULGACION DE LA NORMATIVIDAD LABORAL ORIENTADA A LA CLASE EMPRESARIAL  Y TRABAJADORA DEL SECTOR FORMAL</v>
          </cell>
          <cell r="J6">
            <v>0</v>
          </cell>
          <cell r="K6">
            <v>300000000</v>
          </cell>
          <cell r="L6">
            <v>300000000</v>
          </cell>
          <cell r="M6">
            <v>0</v>
          </cell>
          <cell r="N6">
            <v>0</v>
          </cell>
          <cell r="O6">
            <v>0</v>
          </cell>
          <cell r="P6">
            <v>0</v>
          </cell>
          <cell r="Q6">
            <v>0</v>
          </cell>
        </row>
        <row r="7">
          <cell r="A7" t="str">
            <v>310-1300-17-11</v>
          </cell>
          <cell r="B7" t="str">
            <v>310</v>
          </cell>
          <cell r="C7" t="str">
            <v>1300</v>
          </cell>
          <cell r="D7" t="str">
            <v>17</v>
          </cell>
          <cell r="G7" t="str">
            <v>11</v>
          </cell>
          <cell r="H7" t="str">
            <v>C</v>
          </cell>
          <cell r="I7" t="str">
            <v>DIVULGACION Y PROMOCION DE LOS DERECHOS FUNDAMENTALES EN EL TRABAJOEN COLOMBIA</v>
          </cell>
          <cell r="J7">
            <v>800000000</v>
          </cell>
          <cell r="K7">
            <v>0</v>
          </cell>
          <cell r="L7">
            <v>0</v>
          </cell>
          <cell r="M7">
            <v>800000000</v>
          </cell>
          <cell r="N7">
            <v>0</v>
          </cell>
          <cell r="O7">
            <v>0</v>
          </cell>
          <cell r="P7">
            <v>0</v>
          </cell>
          <cell r="Q7">
            <v>0</v>
          </cell>
        </row>
        <row r="8">
          <cell r="A8" t="str">
            <v>310-1300-18-11</v>
          </cell>
          <cell r="B8" t="str">
            <v>310</v>
          </cell>
          <cell r="C8" t="str">
            <v>1300</v>
          </cell>
          <cell r="D8" t="str">
            <v>18</v>
          </cell>
          <cell r="G8" t="str">
            <v>11</v>
          </cell>
          <cell r="H8" t="str">
            <v>C</v>
          </cell>
          <cell r="I8" t="str">
            <v>ASISTENCIA TECNICA PARA MODERNIZAR Y OPTIMIZAR EL SISTEMA DE INSPECCION VIGILANCIA Y CONTROL CON DIVULGACION DE LA NORMATIVIDAD LABORAL ORIENTADA A LA CLASE EMPRESARIAL Y TRABAJADORA DEL SECTOR FORMAL</v>
          </cell>
          <cell r="J8">
            <v>400000000</v>
          </cell>
          <cell r="K8">
            <v>0</v>
          </cell>
          <cell r="L8">
            <v>0</v>
          </cell>
          <cell r="M8">
            <v>400000000</v>
          </cell>
          <cell r="N8">
            <v>0</v>
          </cell>
          <cell r="O8">
            <v>17424398</v>
          </cell>
          <cell r="P8">
            <v>26083666</v>
          </cell>
          <cell r="Q8">
            <v>17359670</v>
          </cell>
        </row>
        <row r="9">
          <cell r="A9" t="str">
            <v>310-1300-18-13</v>
          </cell>
          <cell r="B9" t="str">
            <v>310</v>
          </cell>
          <cell r="C9" t="str">
            <v>1300</v>
          </cell>
          <cell r="D9" t="str">
            <v>18</v>
          </cell>
          <cell r="G9" t="str">
            <v>13</v>
          </cell>
          <cell r="H9" t="str">
            <v>C</v>
          </cell>
          <cell r="I9" t="str">
            <v>ASISTENCIA TECNICA PARA MODERNIZAR Y OPTIMIZAR EL SISTEMA DE INSPECCION VIGILANCIA Y CONTROL CON DIVULGACION DE LA NORMATIVIDAD LABORAL ORIENTADA A LA CLASE EMPRESARIAL Y TRABAJADORA DEL SECTOR FORMAL</v>
          </cell>
          <cell r="J9">
            <v>0</v>
          </cell>
          <cell r="K9">
            <v>0</v>
          </cell>
          <cell r="L9">
            <v>0</v>
          </cell>
          <cell r="M9">
            <v>300000000</v>
          </cell>
          <cell r="N9">
            <v>0</v>
          </cell>
          <cell r="O9">
            <v>0</v>
          </cell>
          <cell r="P9">
            <v>0</v>
          </cell>
          <cell r="Q9">
            <v>0</v>
          </cell>
        </row>
        <row r="10">
          <cell r="A10" t="str">
            <v>310-1300-18-18</v>
          </cell>
          <cell r="B10" t="str">
            <v>310</v>
          </cell>
          <cell r="C10" t="str">
            <v>1300</v>
          </cell>
          <cell r="D10" t="str">
            <v>18</v>
          </cell>
          <cell r="G10" t="str">
            <v>18</v>
          </cell>
          <cell r="H10" t="str">
            <v>C</v>
          </cell>
          <cell r="I10" t="str">
            <v>ASISTENCIA TECNICA PARA MODERNIZAR Y OPTIMIZAR EL SISTEMA DE INSPECCION VIGILANCIA Y CONTROL CON DIVULGACION DE LA NORMATIVIDAD LABORAL ORIENTADA A LA CLASE EMPRESARIAL Y TRABAJADORA DEL SECTOR FORMAL</v>
          </cell>
          <cell r="J10">
            <v>300000000</v>
          </cell>
          <cell r="K10">
            <v>0</v>
          </cell>
          <cell r="L10">
            <v>0</v>
          </cell>
          <cell r="M10">
            <v>0</v>
          </cell>
          <cell r="N10">
            <v>0</v>
          </cell>
          <cell r="O10">
            <v>0</v>
          </cell>
          <cell r="P10">
            <v>0</v>
          </cell>
          <cell r="Q10">
            <v>0</v>
          </cell>
        </row>
        <row r="11">
          <cell r="A11" t="str">
            <v>310-1300-20-11</v>
          </cell>
          <cell r="B11" t="str">
            <v>310</v>
          </cell>
          <cell r="C11" t="str">
            <v>1300</v>
          </cell>
          <cell r="D11" t="str">
            <v>20</v>
          </cell>
          <cell r="G11" t="str">
            <v>11</v>
          </cell>
          <cell r="H11" t="str">
            <v>C</v>
          </cell>
          <cell r="I11" t="str">
            <v>ASISTENCIA TECNICA PARA LA CONFORMACION Y PUESTA EN MARCHA DE OBSERVATORIOS DE EMPLEO A NIVEL NACIONAL.</v>
          </cell>
          <cell r="J11">
            <v>500000000</v>
          </cell>
          <cell r="K11">
            <v>0</v>
          </cell>
          <cell r="L11">
            <v>0</v>
          </cell>
          <cell r="M11">
            <v>500000000</v>
          </cell>
          <cell r="N11">
            <v>0</v>
          </cell>
          <cell r="O11">
            <v>11470908</v>
          </cell>
          <cell r="P11">
            <v>10489726</v>
          </cell>
          <cell r="Q11">
            <v>7935293</v>
          </cell>
        </row>
        <row r="12">
          <cell r="A12" t="str">
            <v>310-1300-22-11</v>
          </cell>
          <cell r="B12" t="str">
            <v>310</v>
          </cell>
          <cell r="C12" t="str">
            <v>1300</v>
          </cell>
          <cell r="D12" t="str">
            <v>22</v>
          </cell>
          <cell r="G12" t="str">
            <v>11</v>
          </cell>
          <cell r="H12" t="str">
            <v>C</v>
          </cell>
          <cell r="I12" t="str">
            <v>FORMULACION , PROMOCION DEL DIALOGO SOCIAL Y LA CONCERTACION EN COLOMBIA</v>
          </cell>
          <cell r="J12">
            <v>800000000</v>
          </cell>
          <cell r="K12">
            <v>0</v>
          </cell>
          <cell r="L12">
            <v>0</v>
          </cell>
          <cell r="M12">
            <v>800000000</v>
          </cell>
          <cell r="N12">
            <v>0</v>
          </cell>
          <cell r="O12">
            <v>12836741.300000001</v>
          </cell>
          <cell r="P12">
            <v>14243289.300000001</v>
          </cell>
          <cell r="Q12">
            <v>14819761.300000001</v>
          </cell>
        </row>
        <row r="13">
          <cell r="A13" t="str">
            <v>310-300-104-11</v>
          </cell>
          <cell r="B13" t="str">
            <v>310</v>
          </cell>
          <cell r="C13" t="str">
            <v>300</v>
          </cell>
          <cell r="D13" t="str">
            <v>104</v>
          </cell>
          <cell r="G13" t="str">
            <v>11</v>
          </cell>
          <cell r="H13" t="str">
            <v>C</v>
          </cell>
          <cell r="I13" t="str">
            <v>CAPACITACION DEL RECURSO HUMANO DEL SECTOR SALUD, BECAS CREDITO.</v>
          </cell>
          <cell r="J13">
            <v>11000000000</v>
          </cell>
          <cell r="K13">
            <v>0</v>
          </cell>
          <cell r="L13">
            <v>0</v>
          </cell>
          <cell r="M13">
            <v>11000000000</v>
          </cell>
          <cell r="N13">
            <v>0</v>
          </cell>
          <cell r="O13">
            <v>0</v>
          </cell>
          <cell r="P13">
            <v>0</v>
          </cell>
          <cell r="Q13">
            <v>0</v>
          </cell>
        </row>
        <row r="14">
          <cell r="A14" t="str">
            <v>310-300-106-11</v>
          </cell>
          <cell r="B14" t="str">
            <v>310</v>
          </cell>
          <cell r="C14" t="str">
            <v>300</v>
          </cell>
          <cell r="D14" t="str">
            <v>106</v>
          </cell>
          <cell r="G14" t="str">
            <v>11</v>
          </cell>
          <cell r="H14" t="str">
            <v>C</v>
          </cell>
          <cell r="I14" t="str">
            <v>ASISTENCIA TECNICA, CAPACITACION E IMPLEMENTACION DEL SISTEMA GENERAL DE SEGURIDAD SOCIAL EN SALUD.</v>
          </cell>
          <cell r="J14">
            <v>300000000</v>
          </cell>
          <cell r="K14">
            <v>0</v>
          </cell>
          <cell r="L14">
            <v>0</v>
          </cell>
          <cell r="M14">
            <v>300000000</v>
          </cell>
          <cell r="N14">
            <v>11580000</v>
          </cell>
          <cell r="O14">
            <v>17725581.800000001</v>
          </cell>
          <cell r="P14">
            <v>20195602.699999999</v>
          </cell>
          <cell r="Q14">
            <v>22933080.699999999</v>
          </cell>
        </row>
        <row r="15">
          <cell r="A15" t="str">
            <v>310-300-107-11</v>
          </cell>
          <cell r="B15" t="str">
            <v>310</v>
          </cell>
          <cell r="C15" t="str">
            <v>300</v>
          </cell>
          <cell r="D15" t="str">
            <v>107</v>
          </cell>
          <cell r="G15" t="str">
            <v>11</v>
          </cell>
          <cell r="H15" t="str">
            <v>C</v>
          </cell>
          <cell r="I15" t="str">
            <v>ASISTENCIA Y PROMOCION SOCIAL POR LA INCLUSION Y LA EQUIDAD NACIONAL-[PREVIO CONCEPTO DNP]</v>
          </cell>
          <cell r="J15">
            <v>7500000000</v>
          </cell>
          <cell r="K15">
            <v>0</v>
          </cell>
          <cell r="L15">
            <v>0</v>
          </cell>
          <cell r="M15">
            <v>7500000000</v>
          </cell>
          <cell r="N15">
            <v>230000000</v>
          </cell>
          <cell r="O15">
            <v>255000000</v>
          </cell>
          <cell r="P15">
            <v>1361936071.5</v>
          </cell>
          <cell r="Q15">
            <v>510166595.5</v>
          </cell>
        </row>
        <row r="16">
          <cell r="A16" t="str">
            <v>310-704-1-11</v>
          </cell>
          <cell r="B16" t="str">
            <v>310</v>
          </cell>
          <cell r="C16" t="str">
            <v>704</v>
          </cell>
          <cell r="D16" t="str">
            <v>1</v>
          </cell>
          <cell r="G16" t="str">
            <v>11</v>
          </cell>
          <cell r="H16" t="str">
            <v>C</v>
          </cell>
          <cell r="I16" t="str">
            <v>DISENO , IMPLEMENTACION Y SEGUIMIENTO DEL PLAN NACIONAL DE FORMACION DE RECURSOS HUMANOS EN EL MARCO DEL SISTEMA DE LA PROTECCION SOCIAL. A NIVEL NACIONAL</v>
          </cell>
          <cell r="J16">
            <v>700000000</v>
          </cell>
          <cell r="K16">
            <v>0</v>
          </cell>
          <cell r="L16">
            <v>0</v>
          </cell>
          <cell r="M16">
            <v>700000000</v>
          </cell>
          <cell r="N16">
            <v>0</v>
          </cell>
          <cell r="O16">
            <v>0</v>
          </cell>
          <cell r="P16">
            <v>6803233</v>
          </cell>
          <cell r="Q16">
            <v>11632891</v>
          </cell>
        </row>
        <row r="17">
          <cell r="A17" t="str">
            <v>320-300-2-16</v>
          </cell>
          <cell r="B17" t="str">
            <v>320</v>
          </cell>
          <cell r="C17" t="str">
            <v>300</v>
          </cell>
          <cell r="D17" t="str">
            <v>2</v>
          </cell>
          <cell r="G17" t="str">
            <v>16</v>
          </cell>
          <cell r="H17" t="str">
            <v>S</v>
          </cell>
          <cell r="I17" t="str">
            <v>ASISTENCIA Y PREVENCION EN EMERGENCIAS Y DESASTRES.</v>
          </cell>
          <cell r="J17">
            <v>1000000000</v>
          </cell>
          <cell r="K17">
            <v>0</v>
          </cell>
          <cell r="L17">
            <v>0</v>
          </cell>
          <cell r="M17">
            <v>1000000000</v>
          </cell>
          <cell r="N17">
            <v>0</v>
          </cell>
          <cell r="O17">
            <v>2347282</v>
          </cell>
          <cell r="P17">
            <v>25223727</v>
          </cell>
          <cell r="Q17">
            <v>24186078</v>
          </cell>
        </row>
        <row r="18">
          <cell r="A18" t="str">
            <v>320-300-5-16</v>
          </cell>
          <cell r="B18" t="str">
            <v>320</v>
          </cell>
          <cell r="C18" t="str">
            <v>300</v>
          </cell>
          <cell r="D18" t="str">
            <v>5</v>
          </cell>
          <cell r="G18" t="str">
            <v>16</v>
          </cell>
          <cell r="H18" t="str">
            <v>S</v>
          </cell>
          <cell r="I18" t="str">
            <v>IMPLANTACION DE PROYECTOS PARA POBLACION EN CONDICIONES ESPECIALES(SALUD MENTAL, DISCAPACITADOS Y DESPLAZADOS), NACIONAL.-[DISTRIBUCION PREVIO CONCEPTO DNP]</v>
          </cell>
          <cell r="J18">
            <v>2900000000</v>
          </cell>
          <cell r="K18">
            <v>0</v>
          </cell>
          <cell r="L18">
            <v>0</v>
          </cell>
          <cell r="M18">
            <v>2900000000</v>
          </cell>
          <cell r="N18">
            <v>0</v>
          </cell>
          <cell r="O18">
            <v>0</v>
          </cell>
          <cell r="P18">
            <v>0</v>
          </cell>
          <cell r="Q18">
            <v>0</v>
          </cell>
        </row>
        <row r="19">
          <cell r="A19" t="str">
            <v>320-300-6-16</v>
          </cell>
          <cell r="B19" t="str">
            <v>320</v>
          </cell>
          <cell r="C19" t="str">
            <v>300</v>
          </cell>
          <cell r="D19" t="str">
            <v>6</v>
          </cell>
          <cell r="G19" t="str">
            <v>16</v>
          </cell>
          <cell r="H19" t="str">
            <v>S</v>
          </cell>
          <cell r="I19" t="str">
            <v>IMPLANTACION DE PROYECTOS PARA POBLACION EN CONDICIONES ESPECIALESA NIVEL NACIONAL-ATENCION A LA POBLACION DESPLAZADA -APD.</v>
          </cell>
          <cell r="J19">
            <v>3977551723</v>
          </cell>
          <cell r="K19">
            <v>0</v>
          </cell>
          <cell r="L19">
            <v>0</v>
          </cell>
          <cell r="M19">
            <v>3977551723</v>
          </cell>
          <cell r="N19">
            <v>0</v>
          </cell>
          <cell r="O19">
            <v>0</v>
          </cell>
          <cell r="P19">
            <v>0</v>
          </cell>
          <cell r="Q19">
            <v>0</v>
          </cell>
        </row>
        <row r="20">
          <cell r="A20" t="str">
            <v>320-301-5-16</v>
          </cell>
          <cell r="B20" t="str">
            <v>320</v>
          </cell>
          <cell r="C20" t="str">
            <v>301</v>
          </cell>
          <cell r="D20" t="str">
            <v>5</v>
          </cell>
          <cell r="G20" t="str">
            <v>16</v>
          </cell>
          <cell r="H20" t="str">
            <v>S</v>
          </cell>
          <cell r="I20" t="str">
            <v>PROTECCION DE LA SALUD PUBLICA EN EL AMBITO NACIONAL.</v>
          </cell>
          <cell r="J20">
            <v>126182515000</v>
          </cell>
          <cell r="K20">
            <v>0</v>
          </cell>
          <cell r="L20">
            <v>0</v>
          </cell>
          <cell r="M20">
            <v>126182515000</v>
          </cell>
          <cell r="N20">
            <v>-156338530</v>
          </cell>
          <cell r="O20">
            <v>9491163.2300000004</v>
          </cell>
          <cell r="P20">
            <v>9495635731.8400002</v>
          </cell>
          <cell r="Q20">
            <v>9501681356.8400002</v>
          </cell>
        </row>
        <row r="21">
          <cell r="A21" t="str">
            <v>320-301-7-14</v>
          </cell>
          <cell r="B21" t="str">
            <v>320</v>
          </cell>
          <cell r="C21" t="str">
            <v>301</v>
          </cell>
          <cell r="D21" t="str">
            <v>7</v>
          </cell>
          <cell r="G21" t="str">
            <v>14</v>
          </cell>
          <cell r="H21" t="str">
            <v>S</v>
          </cell>
          <cell r="I21" t="str">
            <v>PROYECTO PROGRAMA AMPLIADO DE INMUNIZACIONES - PAI-NACIONAL REGION NACIONAL</v>
          </cell>
          <cell r="J21">
            <v>11224005337</v>
          </cell>
          <cell r="K21">
            <v>0</v>
          </cell>
          <cell r="L21">
            <v>0</v>
          </cell>
          <cell r="M21">
            <v>11224005337</v>
          </cell>
          <cell r="N21">
            <v>0</v>
          </cell>
          <cell r="O21">
            <v>0</v>
          </cell>
          <cell r="P21">
            <v>0</v>
          </cell>
          <cell r="Q21">
            <v>0</v>
          </cell>
        </row>
        <row r="22">
          <cell r="A22" t="str">
            <v>320-301-7-16</v>
          </cell>
          <cell r="B22" t="str">
            <v>320</v>
          </cell>
          <cell r="C22" t="str">
            <v>301</v>
          </cell>
          <cell r="D22" t="str">
            <v>7</v>
          </cell>
          <cell r="G22" t="str">
            <v>16</v>
          </cell>
          <cell r="H22" t="str">
            <v>S</v>
          </cell>
          <cell r="I22" t="str">
            <v>PROYECTO PROGRAMA AMPLIADO DE INMUNIZACIONES - PAI-NACIONAL REGION NACIONAL</v>
          </cell>
          <cell r="J22">
            <v>104143479663</v>
          </cell>
          <cell r="K22">
            <v>0</v>
          </cell>
          <cell r="L22">
            <v>0</v>
          </cell>
          <cell r="M22">
            <v>104143479663</v>
          </cell>
          <cell r="N22">
            <v>90550680</v>
          </cell>
          <cell r="O22">
            <v>0</v>
          </cell>
          <cell r="P22">
            <v>79292412</v>
          </cell>
          <cell r="Q22">
            <v>221215246</v>
          </cell>
        </row>
        <row r="23">
          <cell r="A23" t="str">
            <v>410-300-3-11</v>
          </cell>
          <cell r="B23" t="str">
            <v>410</v>
          </cell>
          <cell r="C23" t="str">
            <v>300</v>
          </cell>
          <cell r="D23" t="str">
            <v>3</v>
          </cell>
          <cell r="G23" t="str">
            <v>11</v>
          </cell>
          <cell r="H23" t="str">
            <v>C</v>
          </cell>
          <cell r="I23" t="str">
            <v>IMPLANTACION DEL PLAN DE ESTUDIOS E INVESTIGACIONES DE LA PROTECCION SOCIAL NACIONAL</v>
          </cell>
          <cell r="J23">
            <v>1100000000</v>
          </cell>
          <cell r="K23">
            <v>0</v>
          </cell>
          <cell r="L23">
            <v>0</v>
          </cell>
          <cell r="M23">
            <v>1100000000</v>
          </cell>
          <cell r="N23">
            <v>0</v>
          </cell>
          <cell r="O23">
            <v>0</v>
          </cell>
          <cell r="P23">
            <v>109407990</v>
          </cell>
          <cell r="Q23">
            <v>67049978</v>
          </cell>
        </row>
        <row r="24">
          <cell r="A24" t="str">
            <v>410-300-4-11</v>
          </cell>
          <cell r="B24" t="str">
            <v>410</v>
          </cell>
          <cell r="C24" t="str">
            <v>300</v>
          </cell>
          <cell r="D24" t="str">
            <v>4</v>
          </cell>
          <cell r="G24" t="str">
            <v>11</v>
          </cell>
          <cell r="H24" t="str">
            <v>C</v>
          </cell>
          <cell r="I24" t="str">
            <v>ACTUALIZACION DEL REGISTRO PARA LA LOCALIZACION Y CARACTERIZACION DE LA POBLACION EN SITUACION DE DISCAPACIDAD REGION NACIONAL-[PREVIO CONCEPTO DNP]</v>
          </cell>
          <cell r="J24">
            <v>900000000</v>
          </cell>
          <cell r="K24">
            <v>0</v>
          </cell>
          <cell r="L24">
            <v>0</v>
          </cell>
          <cell r="M24">
            <v>900000000</v>
          </cell>
          <cell r="N24">
            <v>705000000</v>
          </cell>
          <cell r="O24">
            <v>0</v>
          </cell>
          <cell r="P24">
            <v>0</v>
          </cell>
          <cell r="Q24">
            <v>0</v>
          </cell>
        </row>
        <row r="25">
          <cell r="A25" t="str">
            <v>410-303-1-16</v>
          </cell>
          <cell r="B25" t="str">
            <v>410</v>
          </cell>
          <cell r="C25" t="str">
            <v>303</v>
          </cell>
          <cell r="D25" t="str">
            <v>1</v>
          </cell>
          <cell r="G25" t="str">
            <v>16</v>
          </cell>
          <cell r="H25" t="str">
            <v>S</v>
          </cell>
          <cell r="I25" t="str">
            <v>ESTUDIO Y ELABORACION DE PROGRAMA DE VULNERABILIDAD SISMICA ESTRUCTURAL EN INSTITUCIONES HOSPITALARIAS A NIVEL NACIONAL</v>
          </cell>
          <cell r="J25">
            <v>12600000000</v>
          </cell>
          <cell r="K25">
            <v>0</v>
          </cell>
          <cell r="L25">
            <v>0</v>
          </cell>
          <cell r="M25">
            <v>12600000000</v>
          </cell>
          <cell r="N25">
            <v>12600000000</v>
          </cell>
          <cell r="O25">
            <v>0</v>
          </cell>
          <cell r="P25">
            <v>0</v>
          </cell>
          <cell r="Q25">
            <v>0</v>
          </cell>
        </row>
        <row r="26">
          <cell r="A26" t="str">
            <v>430-300-1-11</v>
          </cell>
          <cell r="B26" t="str">
            <v>430</v>
          </cell>
          <cell r="C26" t="str">
            <v>300</v>
          </cell>
          <cell r="D26" t="str">
            <v>1</v>
          </cell>
          <cell r="G26" t="str">
            <v>11</v>
          </cell>
          <cell r="H26" t="str">
            <v>C</v>
          </cell>
          <cell r="I26" t="str">
            <v>MANTENIMIENTO DEL SISTEMA INTEGRAL DE INFORMACION EN SALUD</v>
          </cell>
          <cell r="J26">
            <v>6500000000</v>
          </cell>
          <cell r="K26">
            <v>0</v>
          </cell>
          <cell r="L26">
            <v>0</v>
          </cell>
          <cell r="M26">
            <v>6500000000</v>
          </cell>
          <cell r="N26">
            <v>45000000</v>
          </cell>
          <cell r="O26">
            <v>1156740</v>
          </cell>
          <cell r="P26">
            <v>257824102.59999999</v>
          </cell>
          <cell r="Q26">
            <v>243856102.59999999</v>
          </cell>
        </row>
        <row r="27">
          <cell r="A27" t="str">
            <v>430-300-3-11</v>
          </cell>
          <cell r="B27" t="str">
            <v>430</v>
          </cell>
          <cell r="C27" t="str">
            <v>300</v>
          </cell>
          <cell r="D27" t="str">
            <v>3</v>
          </cell>
          <cell r="G27" t="str">
            <v>11</v>
          </cell>
          <cell r="H27" t="str">
            <v>C</v>
          </cell>
          <cell r="I27" t="str">
            <v>IMPLEMENTACION DESARROLLO Y SOSTENIMIENTO SISTEMA DE GESTION DE CALIDAD REGION NACIONAL</v>
          </cell>
          <cell r="J27">
            <v>500000000</v>
          </cell>
          <cell r="K27">
            <v>0</v>
          </cell>
          <cell r="L27">
            <v>0</v>
          </cell>
          <cell r="M27">
            <v>500000000</v>
          </cell>
          <cell r="N27">
            <v>0</v>
          </cell>
          <cell r="O27">
            <v>0</v>
          </cell>
          <cell r="P27">
            <v>17641199.399999999</v>
          </cell>
          <cell r="Q27">
            <v>17155483.399999999</v>
          </cell>
        </row>
        <row r="28">
          <cell r="A28" t="str">
            <v>510-1300-1-11</v>
          </cell>
          <cell r="B28" t="str">
            <v>510</v>
          </cell>
          <cell r="C28" t="str">
            <v>1300</v>
          </cell>
          <cell r="D28" t="str">
            <v>1</v>
          </cell>
          <cell r="G28" t="str">
            <v>11</v>
          </cell>
          <cell r="H28" t="str">
            <v>C</v>
          </cell>
          <cell r="I28" t="str">
            <v>ASISTENCIA TECNICA Y CARACTERIZACION DE LOS MERCADOS DE TRABAJO</v>
          </cell>
          <cell r="J28">
            <v>260000000</v>
          </cell>
          <cell r="K28">
            <v>0</v>
          </cell>
          <cell r="L28">
            <v>0</v>
          </cell>
          <cell r="M28">
            <v>260000000</v>
          </cell>
          <cell r="N28">
            <v>0</v>
          </cell>
          <cell r="O28">
            <v>0</v>
          </cell>
          <cell r="P28">
            <v>0</v>
          </cell>
          <cell r="Q28">
            <v>0</v>
          </cell>
        </row>
        <row r="29">
          <cell r="A29" t="str">
            <v>510-300-8-11</v>
          </cell>
          <cell r="B29" t="str">
            <v>510</v>
          </cell>
          <cell r="C29" t="str">
            <v>300</v>
          </cell>
          <cell r="D29" t="str">
            <v>8</v>
          </cell>
          <cell r="G29" t="str">
            <v>11</v>
          </cell>
          <cell r="H29" t="str">
            <v>C</v>
          </cell>
          <cell r="I29" t="str">
            <v>CAPACITACION Y FORMACION DEL RECURSO HUMANO DEL MINISTERIO DE LA PROTECCION SOCIAL A NIVEL NACIONAL</v>
          </cell>
          <cell r="J29">
            <v>150000000</v>
          </cell>
          <cell r="K29">
            <v>0</v>
          </cell>
          <cell r="L29">
            <v>0</v>
          </cell>
          <cell r="M29">
            <v>150000000</v>
          </cell>
          <cell r="N29">
            <v>0</v>
          </cell>
          <cell r="O29">
            <v>0</v>
          </cell>
          <cell r="P29">
            <v>0</v>
          </cell>
          <cell r="Q29">
            <v>0</v>
          </cell>
        </row>
        <row r="30">
          <cell r="A30" t="str">
            <v>520-301-1-11</v>
          </cell>
          <cell r="B30" t="str">
            <v>520</v>
          </cell>
          <cell r="C30" t="str">
            <v>301</v>
          </cell>
          <cell r="D30" t="str">
            <v>1</v>
          </cell>
          <cell r="G30" t="str">
            <v>11</v>
          </cell>
          <cell r="H30" t="str">
            <v>C</v>
          </cell>
          <cell r="I30" t="str">
            <v>IMPLEMENTACION DEL CONTROL Y SISTEMATIZACION DE INFORMACION SOBRE MEDICAMENTOS DE CONTROL ESPECIAL EN COLOMBIA.</v>
          </cell>
          <cell r="J30">
            <v>153000000</v>
          </cell>
          <cell r="K30">
            <v>0</v>
          </cell>
          <cell r="L30">
            <v>0</v>
          </cell>
          <cell r="M30">
            <v>153000000</v>
          </cell>
          <cell r="N30">
            <v>0</v>
          </cell>
          <cell r="O30">
            <v>0</v>
          </cell>
          <cell r="P30">
            <v>0</v>
          </cell>
          <cell r="Q30">
            <v>0</v>
          </cell>
        </row>
        <row r="31">
          <cell r="A31" t="str">
            <v>530-1300-1-11</v>
          </cell>
          <cell r="B31" t="str">
            <v>530</v>
          </cell>
          <cell r="C31" t="str">
            <v>1300</v>
          </cell>
          <cell r="D31" t="str">
            <v>1</v>
          </cell>
          <cell r="G31" t="str">
            <v>11</v>
          </cell>
          <cell r="H31" t="str">
            <v>C</v>
          </cell>
          <cell r="I31" t="str">
            <v>IMPLEMENTACION DE MECANISMOS PARA MEJORAR LA CALIDAD Y EFICIENCIA EN LA PRESTACION DEL SERVICIO AL CIUDADANO</v>
          </cell>
          <cell r="J31">
            <v>270000000</v>
          </cell>
          <cell r="K31">
            <v>0</v>
          </cell>
          <cell r="L31">
            <v>0</v>
          </cell>
          <cell r="M31">
            <v>270000000</v>
          </cell>
          <cell r="N31">
            <v>0</v>
          </cell>
          <cell r="O31">
            <v>0</v>
          </cell>
          <cell r="P31">
            <v>0</v>
          </cell>
          <cell r="Q31">
            <v>0</v>
          </cell>
        </row>
        <row r="32">
          <cell r="A32" t="str">
            <v>530-300-2-11</v>
          </cell>
          <cell r="B32" t="str">
            <v>530</v>
          </cell>
          <cell r="C32" t="str">
            <v>300</v>
          </cell>
          <cell r="D32" t="str">
            <v>2</v>
          </cell>
          <cell r="G32" t="str">
            <v>11</v>
          </cell>
          <cell r="H32" t="str">
            <v>C</v>
          </cell>
          <cell r="I32" t="str">
            <v>IMPLANTACION Y DESARROLLO DEL SISTEMA OBLIGATORIO DE GARANTIA DE CALIDAD EN SALUD EN LA REPUBLICA DE COLOMBIA.</v>
          </cell>
          <cell r="J32">
            <v>300000000</v>
          </cell>
          <cell r="K32">
            <v>0</v>
          </cell>
          <cell r="L32">
            <v>0</v>
          </cell>
          <cell r="M32">
            <v>300000000</v>
          </cell>
          <cell r="N32">
            <v>0</v>
          </cell>
          <cell r="O32">
            <v>0</v>
          </cell>
          <cell r="P32">
            <v>0</v>
          </cell>
          <cell r="Q32">
            <v>0</v>
          </cell>
        </row>
        <row r="33">
          <cell r="A33" t="str">
            <v>540-1300-1-15</v>
          </cell>
          <cell r="B33" t="str">
            <v>540</v>
          </cell>
          <cell r="C33" t="str">
            <v>1300</v>
          </cell>
          <cell r="D33" t="str">
            <v>1</v>
          </cell>
          <cell r="G33" t="str">
            <v>15</v>
          </cell>
          <cell r="H33" t="str">
            <v>C</v>
          </cell>
          <cell r="I33" t="str">
            <v>IMPLEMENTACION PARA EL FORTALECIMIENTO DEL SISTEMA DE PROTECCION SOCIAL EN COLOMBIA</v>
          </cell>
          <cell r="J33">
            <v>1330000000</v>
          </cell>
          <cell r="K33">
            <v>0</v>
          </cell>
          <cell r="L33">
            <v>0</v>
          </cell>
          <cell r="M33">
            <v>1330000000</v>
          </cell>
          <cell r="N33">
            <v>0</v>
          </cell>
          <cell r="O33">
            <v>-13660820</v>
          </cell>
          <cell r="P33">
            <v>10292328</v>
          </cell>
          <cell r="Q33">
            <v>0</v>
          </cell>
        </row>
        <row r="34">
          <cell r="A34" t="str">
            <v>620-1300-1-16</v>
          </cell>
          <cell r="B34" t="str">
            <v>620</v>
          </cell>
          <cell r="C34" t="str">
            <v>1300</v>
          </cell>
          <cell r="D34" t="str">
            <v>1</v>
          </cell>
          <cell r="G34" t="str">
            <v>16</v>
          </cell>
          <cell r="H34" t="str">
            <v>S</v>
          </cell>
          <cell r="I34" t="str">
            <v>IMPLEMENTACION FONDO DE SOLIDARIDAD PENSIONAL, SUBCUENTA DE SOLIDARIDAD.</v>
          </cell>
          <cell r="J34">
            <v>154920000000</v>
          </cell>
          <cell r="K34">
            <v>0</v>
          </cell>
          <cell r="L34">
            <v>0</v>
          </cell>
          <cell r="M34">
            <v>154920000000</v>
          </cell>
          <cell r="N34">
            <v>9966871376</v>
          </cell>
          <cell r="O34">
            <v>9966871376</v>
          </cell>
          <cell r="P34">
            <v>9972429826</v>
          </cell>
          <cell r="Q34">
            <v>19560277146</v>
          </cell>
        </row>
        <row r="35">
          <cell r="A35" t="str">
            <v>620-1501-1-11</v>
          </cell>
          <cell r="B35" t="str">
            <v>620</v>
          </cell>
          <cell r="C35" t="str">
            <v>1501</v>
          </cell>
          <cell r="D35" t="str">
            <v>1</v>
          </cell>
          <cell r="G35" t="str">
            <v>11</v>
          </cell>
          <cell r="H35" t="str">
            <v>C</v>
          </cell>
          <cell r="I35" t="str">
            <v>IMPLANTACION FONDO DE SOLIDARIDAD PENSIONAL SUBCUENTA DE SUBSISTENCIA.</v>
          </cell>
          <cell r="J35">
            <v>155644729015</v>
          </cell>
          <cell r="K35">
            <v>0</v>
          </cell>
          <cell r="L35">
            <v>0</v>
          </cell>
          <cell r="M35">
            <v>155644729015</v>
          </cell>
          <cell r="N35">
            <v>0</v>
          </cell>
          <cell r="O35">
            <v>0</v>
          </cell>
          <cell r="P35">
            <v>0</v>
          </cell>
          <cell r="Q35">
            <v>0</v>
          </cell>
        </row>
        <row r="36">
          <cell r="A36" t="str">
            <v>620-1501-1-16</v>
          </cell>
          <cell r="B36" t="str">
            <v>620</v>
          </cell>
          <cell r="C36" t="str">
            <v>1501</v>
          </cell>
          <cell r="D36" t="str">
            <v>1</v>
          </cell>
          <cell r="G36" t="str">
            <v>16</v>
          </cell>
          <cell r="H36" t="str">
            <v>S</v>
          </cell>
          <cell r="I36" t="str">
            <v>IMPLANTACION FONDO DE SOLIDARIDAD PENSIONAL SUBCUENTA DE SUBSISTENCIA.</v>
          </cell>
          <cell r="J36">
            <v>424099794985</v>
          </cell>
          <cell r="K36">
            <v>0</v>
          </cell>
          <cell r="L36">
            <v>0</v>
          </cell>
          <cell r="M36">
            <v>424099794985</v>
          </cell>
          <cell r="N36">
            <v>150000</v>
          </cell>
          <cell r="O36">
            <v>150000</v>
          </cell>
          <cell r="P36">
            <v>55762465000</v>
          </cell>
          <cell r="Q36">
            <v>55762465000</v>
          </cell>
        </row>
        <row r="37">
          <cell r="A37" t="str">
            <v>630-304-20-14</v>
          </cell>
          <cell r="B37" t="str">
            <v>630</v>
          </cell>
          <cell r="C37" t="str">
            <v>304</v>
          </cell>
          <cell r="D37" t="str">
            <v>20</v>
          </cell>
          <cell r="G37" t="str">
            <v>14</v>
          </cell>
          <cell r="H37" t="str">
            <v>C</v>
          </cell>
          <cell r="I37" t="str">
            <v>MEJORAMIENTO FORTALECIMIENTO Y AJUSTE EN LA GESTION DE LAS INSTITUCIONES DE LA RED PUBLICA HOSPITALARIA DEL PAIS.-[PREVIO CONCEPTO DNP]</v>
          </cell>
          <cell r="J37">
            <v>9000000000</v>
          </cell>
          <cell r="K37">
            <v>0</v>
          </cell>
          <cell r="L37">
            <v>0</v>
          </cell>
          <cell r="M37">
            <v>9000000000</v>
          </cell>
          <cell r="N37">
            <v>0</v>
          </cell>
          <cell r="O37">
            <v>0</v>
          </cell>
          <cell r="P37">
            <v>0</v>
          </cell>
          <cell r="Q37">
            <v>2000000000</v>
          </cell>
        </row>
        <row r="38">
          <cell r="A38" t="str">
            <v>630-304-20-16</v>
          </cell>
          <cell r="B38" t="str">
            <v>630</v>
          </cell>
          <cell r="C38" t="str">
            <v>304</v>
          </cell>
          <cell r="D38" t="str">
            <v>20</v>
          </cell>
          <cell r="G38" t="str">
            <v>16</v>
          </cell>
          <cell r="H38" t="str">
            <v>S</v>
          </cell>
          <cell r="I38" t="str">
            <v>MEJORAMIENTO FORTALECIMIENTO Y AJUSTE EN LA GESTION DE LAS INSTITUCIONES DE LA RED PUBLICA HOSPITALARIA DEL PAIS.-[PREVIO CONCEPTO DNP]</v>
          </cell>
          <cell r="J38">
            <v>15000000000</v>
          </cell>
          <cell r="K38">
            <v>0</v>
          </cell>
          <cell r="L38">
            <v>0</v>
          </cell>
          <cell r="M38">
            <v>15000000000</v>
          </cell>
          <cell r="N38">
            <v>0</v>
          </cell>
          <cell r="O38">
            <v>0</v>
          </cell>
          <cell r="P38">
            <v>0</v>
          </cell>
          <cell r="Q38">
            <v>0</v>
          </cell>
        </row>
        <row r="39">
          <cell r="A39" t="str">
            <v>630-304-24-16</v>
          </cell>
          <cell r="B39" t="str">
            <v>630</v>
          </cell>
          <cell r="C39" t="str">
            <v>304</v>
          </cell>
          <cell r="D39" t="str">
            <v>24</v>
          </cell>
          <cell r="G39" t="str">
            <v>16</v>
          </cell>
          <cell r="H39" t="str">
            <v>S</v>
          </cell>
          <cell r="I39" t="str">
            <v>AMPLIACION RENOVACION DE LA AFILIACION DE REGIMEN SUBSIDIADO-SUBCUENTA DE SOLIDARIDAD FOSYGA-ATENCION A LA POBLACION DESPLAZADA-APD A NIVEL NACIONAL</v>
          </cell>
          <cell r="J39">
            <v>130582400000</v>
          </cell>
          <cell r="K39">
            <v>0</v>
          </cell>
          <cell r="L39">
            <v>0</v>
          </cell>
          <cell r="M39">
            <v>130582400000</v>
          </cell>
          <cell r="N39">
            <v>0</v>
          </cell>
          <cell r="O39">
            <v>0</v>
          </cell>
          <cell r="P39">
            <v>0</v>
          </cell>
          <cell r="Q39">
            <v>0</v>
          </cell>
        </row>
        <row r="40">
          <cell r="A40" t="str">
            <v>630-304-25-16</v>
          </cell>
          <cell r="B40" t="str">
            <v>630</v>
          </cell>
          <cell r="C40" t="str">
            <v>304</v>
          </cell>
          <cell r="D40" t="str">
            <v>25</v>
          </cell>
          <cell r="G40" t="str">
            <v>16</v>
          </cell>
          <cell r="H40" t="str">
            <v>S</v>
          </cell>
          <cell r="I40" t="str">
            <v>IMPLANTACION DE PROYECTOS PARA LA ATENCION PRIORITARIA EN SALUD A NIVEL NACIONAL</v>
          </cell>
          <cell r="J40">
            <v>315000000000</v>
          </cell>
          <cell r="K40">
            <v>0</v>
          </cell>
          <cell r="L40">
            <v>0</v>
          </cell>
          <cell r="M40">
            <v>315000000000</v>
          </cell>
          <cell r="N40">
            <v>0</v>
          </cell>
          <cell r="O40">
            <v>0</v>
          </cell>
          <cell r="P40">
            <v>40332463429</v>
          </cell>
          <cell r="Q40">
            <v>40332463429</v>
          </cell>
        </row>
        <row r="41">
          <cell r="A41" t="str">
            <v>630-304-26-16</v>
          </cell>
          <cell r="B41" t="str">
            <v>630</v>
          </cell>
          <cell r="C41" t="str">
            <v>304</v>
          </cell>
          <cell r="D41" t="str">
            <v>26</v>
          </cell>
          <cell r="G41" t="str">
            <v>16</v>
          </cell>
          <cell r="H41" t="str">
            <v>S</v>
          </cell>
          <cell r="I41" t="str">
            <v>IMPLEMENTACION PAGO ENFERMEDADES DE ALTO COSTO  NACIONAL</v>
          </cell>
          <cell r="J41">
            <v>30000000000</v>
          </cell>
          <cell r="K41">
            <v>0</v>
          </cell>
          <cell r="L41">
            <v>0</v>
          </cell>
          <cell r="M41">
            <v>30000000000</v>
          </cell>
          <cell r="N41">
            <v>0</v>
          </cell>
          <cell r="O41">
            <v>0</v>
          </cell>
          <cell r="P41">
            <v>0</v>
          </cell>
          <cell r="Q41">
            <v>0</v>
          </cell>
        </row>
        <row r="42">
          <cell r="A42" t="str">
            <v>630-304-506-16</v>
          </cell>
          <cell r="B42" t="str">
            <v>630</v>
          </cell>
          <cell r="C42" t="str">
            <v>304</v>
          </cell>
          <cell r="D42" t="str">
            <v>506</v>
          </cell>
          <cell r="G42" t="str">
            <v>16</v>
          </cell>
          <cell r="H42" t="str">
            <v>S</v>
          </cell>
          <cell r="I42" t="str">
            <v>AMPLIACION DEL POS SUBSIDIADO PARA MENORES DE 12 ANOS REGION NACIONAL</v>
          </cell>
          <cell r="J42">
            <v>180000000000</v>
          </cell>
          <cell r="K42">
            <v>0</v>
          </cell>
          <cell r="L42">
            <v>0</v>
          </cell>
          <cell r="M42">
            <v>180000000000</v>
          </cell>
          <cell r="N42">
            <v>0</v>
          </cell>
          <cell r="O42">
            <v>0</v>
          </cell>
          <cell r="P42">
            <v>0</v>
          </cell>
          <cell r="Q42">
            <v>0</v>
          </cell>
        </row>
        <row r="43">
          <cell r="A43" t="str">
            <v>630-304-5-16</v>
          </cell>
          <cell r="B43" t="str">
            <v>630</v>
          </cell>
          <cell r="C43" t="str">
            <v>304</v>
          </cell>
          <cell r="D43" t="str">
            <v>5</v>
          </cell>
          <cell r="G43" t="str">
            <v>16</v>
          </cell>
          <cell r="H43" t="str">
            <v>S</v>
          </cell>
          <cell r="I43" t="str">
            <v>MEJORAMIENTO DE LA RED DE URGENCIAS Y ATENCION DE ENFERMEDADES CATASTROFICAS Y ACCIDENTES DE TRANSITO- SUBCUENTA ECAT FOSYGA</v>
          </cell>
          <cell r="J43">
            <v>252000000000</v>
          </cell>
          <cell r="K43">
            <v>0</v>
          </cell>
          <cell r="L43">
            <v>0</v>
          </cell>
          <cell r="M43">
            <v>449566896000</v>
          </cell>
          <cell r="N43">
            <v>5914743103.1499996</v>
          </cell>
          <cell r="O43">
            <v>6031351364.8100004</v>
          </cell>
          <cell r="P43">
            <v>7653623836.5100002</v>
          </cell>
          <cell r="Q43">
            <v>7745913774.4399996</v>
          </cell>
        </row>
        <row r="44">
          <cell r="A44" t="str">
            <v>630-304-6-16</v>
          </cell>
          <cell r="B44" t="str">
            <v>630</v>
          </cell>
          <cell r="C44" t="str">
            <v>304</v>
          </cell>
          <cell r="D44" t="str">
            <v>6</v>
          </cell>
          <cell r="G44" t="str">
            <v>16</v>
          </cell>
          <cell r="H44" t="str">
            <v>S</v>
          </cell>
          <cell r="I44" t="str">
            <v>PREVENCION Y PROMOCION DE LA SALUD - SUBCUENTA DE PROMOCION FOSYGA</v>
          </cell>
          <cell r="J44">
            <v>1300000000</v>
          </cell>
          <cell r="K44">
            <v>0</v>
          </cell>
          <cell r="L44">
            <v>0</v>
          </cell>
          <cell r="M44">
            <v>1300000000</v>
          </cell>
          <cell r="N44">
            <v>0</v>
          </cell>
          <cell r="O44">
            <v>0</v>
          </cell>
          <cell r="P44">
            <v>0</v>
          </cell>
          <cell r="Q44">
            <v>0</v>
          </cell>
        </row>
        <row r="45">
          <cell r="A45" t="str">
            <v>630-304-7-11</v>
          </cell>
          <cell r="B45" t="str">
            <v>630</v>
          </cell>
          <cell r="C45" t="str">
            <v>304</v>
          </cell>
          <cell r="D45" t="str">
            <v>7</v>
          </cell>
          <cell r="G45" t="str">
            <v>11</v>
          </cell>
          <cell r="H45" t="str">
            <v>C</v>
          </cell>
          <cell r="I45" t="str">
            <v>AMPLIACION RENOVACION DE LA AFILIACION DEL REGIMEN SUBSIDIADO- SUBCUENTA DE SOLIDARIDAD FOSYGA</v>
          </cell>
          <cell r="J45">
            <v>527848515160</v>
          </cell>
          <cell r="K45">
            <v>0</v>
          </cell>
          <cell r="L45">
            <v>0</v>
          </cell>
          <cell r="M45">
            <v>527848515160</v>
          </cell>
          <cell r="N45">
            <v>0</v>
          </cell>
          <cell r="O45">
            <v>0</v>
          </cell>
          <cell r="P45">
            <v>29311464225.970001</v>
          </cell>
          <cell r="Q45">
            <v>29311464225.970001</v>
          </cell>
        </row>
        <row r="46">
          <cell r="A46" t="str">
            <v>630-304-7-16</v>
          </cell>
          <cell r="B46" t="str">
            <v>630</v>
          </cell>
          <cell r="C46" t="str">
            <v>304</v>
          </cell>
          <cell r="D46" t="str">
            <v>7</v>
          </cell>
          <cell r="G46" t="str">
            <v>16</v>
          </cell>
          <cell r="H46" t="str">
            <v>S</v>
          </cell>
          <cell r="I46" t="str">
            <v>AMPLIACION RENOVACION DE LA AFILIACION DEL REGIMEN SUBSIDIADO- SUBCUENTA DE SOLIDARIDAD FOSYGA</v>
          </cell>
          <cell r="J46">
            <v>52764053614</v>
          </cell>
          <cell r="K46">
            <v>0</v>
          </cell>
          <cell r="L46">
            <v>0</v>
          </cell>
          <cell r="M46">
            <v>52764053614</v>
          </cell>
          <cell r="N46">
            <v>0</v>
          </cell>
          <cell r="O46">
            <v>0</v>
          </cell>
          <cell r="P46">
            <v>47468752052.290001</v>
          </cell>
          <cell r="Q46">
            <v>47468752052.290001</v>
          </cell>
        </row>
      </sheetData>
      <sheetData sheetId="11">
        <row r="2">
          <cell r="A2" t="str">
            <v>123-1302-1-11</v>
          </cell>
          <cell r="B2" t="str">
            <v>123</v>
          </cell>
          <cell r="C2" t="str">
            <v>1302</v>
          </cell>
          <cell r="D2" t="str">
            <v>1</v>
          </cell>
          <cell r="G2" t="str">
            <v>11</v>
          </cell>
          <cell r="H2" t="str">
            <v>C</v>
          </cell>
          <cell r="I2" t="str">
            <v>REMODELACION ADECUACION Y DOTACION DE LAS INSTALACIONES DEL MINISTERIO DE PROTECCION SOCIAL</v>
          </cell>
          <cell r="J2">
            <v>2922000000</v>
          </cell>
          <cell r="K2">
            <v>0</v>
          </cell>
          <cell r="L2">
            <v>0</v>
          </cell>
          <cell r="M2">
            <v>2922000000</v>
          </cell>
          <cell r="N2">
            <v>0</v>
          </cell>
          <cell r="O2">
            <v>0</v>
          </cell>
          <cell r="P2">
            <v>711278252.23000002</v>
          </cell>
          <cell r="Q2">
            <v>711278252.23000002</v>
          </cell>
        </row>
        <row r="3">
          <cell r="A3" t="str">
            <v>123-300-1-11</v>
          </cell>
          <cell r="B3" t="str">
            <v>123</v>
          </cell>
          <cell r="C3" t="str">
            <v>300</v>
          </cell>
          <cell r="D3" t="str">
            <v>1</v>
          </cell>
          <cell r="G3" t="str">
            <v>11</v>
          </cell>
          <cell r="H3" t="str">
            <v>C</v>
          </cell>
          <cell r="I3" t="str">
            <v>REPARACION Y ADECUACION DEL EDIFICIO PALACIO NACIONAL DE PEREIRA -RISARALDA</v>
          </cell>
          <cell r="J3">
            <v>500000000</v>
          </cell>
          <cell r="K3">
            <v>0</v>
          </cell>
          <cell r="L3">
            <v>0</v>
          </cell>
          <cell r="M3">
            <v>500000000</v>
          </cell>
          <cell r="N3">
            <v>0</v>
          </cell>
          <cell r="O3">
            <v>500000000</v>
          </cell>
          <cell r="P3">
            <v>0</v>
          </cell>
          <cell r="Q3">
            <v>0</v>
          </cell>
        </row>
        <row r="4">
          <cell r="A4" t="str">
            <v>310-1000-1-11</v>
          </cell>
          <cell r="B4" t="str">
            <v>310</v>
          </cell>
          <cell r="C4" t="str">
            <v>1000</v>
          </cell>
          <cell r="D4" t="str">
            <v>1</v>
          </cell>
          <cell r="G4" t="str">
            <v>11</v>
          </cell>
          <cell r="H4" t="str">
            <v>C</v>
          </cell>
          <cell r="I4" t="str">
            <v>ASISTENCIA TECNICA PARA LA PROMOCION DEL TRABAJO DIGNO Y DECENTE</v>
          </cell>
          <cell r="J4">
            <v>500000000</v>
          </cell>
          <cell r="K4">
            <v>0</v>
          </cell>
          <cell r="L4">
            <v>0</v>
          </cell>
          <cell r="M4">
            <v>500000000</v>
          </cell>
          <cell r="N4">
            <v>0</v>
          </cell>
          <cell r="O4">
            <v>0</v>
          </cell>
          <cell r="P4">
            <v>0</v>
          </cell>
          <cell r="Q4">
            <v>0</v>
          </cell>
        </row>
        <row r="5">
          <cell r="A5" t="str">
            <v>310-1300-1-11</v>
          </cell>
          <cell r="B5" t="str">
            <v>310</v>
          </cell>
          <cell r="C5" t="str">
            <v>1300</v>
          </cell>
          <cell r="D5" t="str">
            <v>1</v>
          </cell>
          <cell r="G5" t="str">
            <v>11</v>
          </cell>
          <cell r="H5" t="str">
            <v>C</v>
          </cell>
          <cell r="I5" t="str">
            <v>PREVENCION DEL TRABAJO INFANTIL Y PROTECCION DE LOS JOVENES TRABAJADORES A NIVEL NACIONAL</v>
          </cell>
          <cell r="J5">
            <v>1300000000</v>
          </cell>
          <cell r="K5">
            <v>0</v>
          </cell>
          <cell r="L5">
            <v>0</v>
          </cell>
          <cell r="M5">
            <v>1300000000</v>
          </cell>
          <cell r="N5">
            <v>0</v>
          </cell>
          <cell r="O5">
            <v>0</v>
          </cell>
          <cell r="P5">
            <v>0</v>
          </cell>
          <cell r="Q5">
            <v>0</v>
          </cell>
        </row>
        <row r="6">
          <cell r="A6" t="str">
            <v>310-1300-13-13</v>
          </cell>
          <cell r="B6" t="str">
            <v>310</v>
          </cell>
          <cell r="C6" t="str">
            <v>1300</v>
          </cell>
          <cell r="D6" t="str">
            <v>13</v>
          </cell>
          <cell r="G6" t="str">
            <v>13</v>
          </cell>
          <cell r="H6" t="str">
            <v>C</v>
          </cell>
          <cell r="I6" t="str">
            <v>ASISTENCIA TECNICA PARA MODERNIZAR Y OPTIMIZAR EL SISTEMA DE INSPECCION Y VIGILANCIA Y CONTROL CON DIVULGACION DE LA NORMATIVIDAD LABORAL ORIENTADA A LA CLASE EMPRESARIAL  Y TRABAJADORA DEL SECTOR FORMAL</v>
          </cell>
          <cell r="J6">
            <v>0</v>
          </cell>
          <cell r="K6">
            <v>300000000</v>
          </cell>
          <cell r="L6">
            <v>300000000</v>
          </cell>
          <cell r="M6">
            <v>0</v>
          </cell>
          <cell r="N6">
            <v>0</v>
          </cell>
          <cell r="O6">
            <v>0</v>
          </cell>
          <cell r="P6">
            <v>0</v>
          </cell>
          <cell r="Q6">
            <v>0</v>
          </cell>
        </row>
        <row r="7">
          <cell r="A7" t="str">
            <v>310-1300-17-11</v>
          </cell>
          <cell r="B7" t="str">
            <v>310</v>
          </cell>
          <cell r="C7" t="str">
            <v>1300</v>
          </cell>
          <cell r="D7" t="str">
            <v>17</v>
          </cell>
          <cell r="G7" t="str">
            <v>11</v>
          </cell>
          <cell r="H7" t="str">
            <v>C</v>
          </cell>
          <cell r="I7" t="str">
            <v>DIVULGACION Y PROMOCION DE LOS DERECHOS FUNDAMENTALES EN EL TRABAJOEN COLOMBIA</v>
          </cell>
          <cell r="J7">
            <v>800000000</v>
          </cell>
          <cell r="K7">
            <v>0</v>
          </cell>
          <cell r="L7">
            <v>0</v>
          </cell>
          <cell r="M7">
            <v>800000000</v>
          </cell>
          <cell r="N7">
            <v>0</v>
          </cell>
          <cell r="O7">
            <v>0</v>
          </cell>
          <cell r="P7">
            <v>0</v>
          </cell>
          <cell r="Q7">
            <v>0</v>
          </cell>
        </row>
        <row r="8">
          <cell r="A8" t="str">
            <v>310-1300-18-11</v>
          </cell>
          <cell r="B8" t="str">
            <v>310</v>
          </cell>
          <cell r="C8" t="str">
            <v>1300</v>
          </cell>
          <cell r="D8" t="str">
            <v>18</v>
          </cell>
          <cell r="G8" t="str">
            <v>11</v>
          </cell>
          <cell r="H8" t="str">
            <v>C</v>
          </cell>
          <cell r="I8" t="str">
            <v>ASISTENCIA TECNICA PARA MODERNIZAR Y OPTIMIZAR EL SISTEMA DE INSPECCION VIGILANCIA Y CONTROL CON DIVULGACION DE LA NORMATIVIDAD LABORAL ORIENTADA A LA CLASE EMPRESARIAL Y TRABAJADORA DEL SECTOR FORMAL</v>
          </cell>
          <cell r="J8">
            <v>400000000</v>
          </cell>
          <cell r="K8">
            <v>0</v>
          </cell>
          <cell r="L8">
            <v>0</v>
          </cell>
          <cell r="M8">
            <v>400000000</v>
          </cell>
          <cell r="N8">
            <v>0</v>
          </cell>
          <cell r="O8">
            <v>17424398</v>
          </cell>
          <cell r="P8">
            <v>26083666</v>
          </cell>
          <cell r="Q8">
            <v>17359670</v>
          </cell>
        </row>
        <row r="9">
          <cell r="A9" t="str">
            <v>310-1300-18-13</v>
          </cell>
          <cell r="B9" t="str">
            <v>310</v>
          </cell>
          <cell r="C9" t="str">
            <v>1300</v>
          </cell>
          <cell r="D9" t="str">
            <v>18</v>
          </cell>
          <cell r="G9" t="str">
            <v>13</v>
          </cell>
          <cell r="H9" t="str">
            <v>C</v>
          </cell>
          <cell r="I9" t="str">
            <v>ASISTENCIA TECNICA PARA MODERNIZAR Y OPTIMIZAR EL SISTEMA DE INSPECCION VIGILANCIA Y CONTROL CON DIVULGACION DE LA NORMATIVIDAD LABORAL ORIENTADA A LA CLASE EMPRESARIAL Y TRABAJADORA DEL SECTOR FORMAL</v>
          </cell>
          <cell r="J9">
            <v>0</v>
          </cell>
          <cell r="K9">
            <v>0</v>
          </cell>
          <cell r="L9">
            <v>0</v>
          </cell>
          <cell r="M9">
            <v>300000000</v>
          </cell>
          <cell r="N9">
            <v>0</v>
          </cell>
          <cell r="O9">
            <v>0</v>
          </cell>
          <cell r="P9">
            <v>0</v>
          </cell>
          <cell r="Q9">
            <v>0</v>
          </cell>
        </row>
        <row r="10">
          <cell r="A10" t="str">
            <v>310-1300-18-18</v>
          </cell>
          <cell r="B10" t="str">
            <v>310</v>
          </cell>
          <cell r="C10" t="str">
            <v>1300</v>
          </cell>
          <cell r="D10" t="str">
            <v>18</v>
          </cell>
          <cell r="G10" t="str">
            <v>18</v>
          </cell>
          <cell r="H10" t="str">
            <v>C</v>
          </cell>
          <cell r="I10" t="str">
            <v>ASISTENCIA TECNICA PARA MODERNIZAR Y OPTIMIZAR EL SISTEMA DE INSPECCION VIGILANCIA Y CONTROL CON DIVULGACION DE LA NORMATIVIDAD LABORAL ORIENTADA A LA CLASE EMPRESARIAL Y TRABAJADORA DEL SECTOR FORMAL</v>
          </cell>
          <cell r="J10">
            <v>300000000</v>
          </cell>
          <cell r="K10">
            <v>0</v>
          </cell>
          <cell r="L10">
            <v>0</v>
          </cell>
          <cell r="M10">
            <v>0</v>
          </cell>
          <cell r="N10">
            <v>0</v>
          </cell>
          <cell r="O10">
            <v>0</v>
          </cell>
          <cell r="P10">
            <v>0</v>
          </cell>
          <cell r="Q10">
            <v>0</v>
          </cell>
        </row>
        <row r="11">
          <cell r="A11" t="str">
            <v>310-1300-20-11</v>
          </cell>
          <cell r="B11" t="str">
            <v>310</v>
          </cell>
          <cell r="C11" t="str">
            <v>1300</v>
          </cell>
          <cell r="D11" t="str">
            <v>20</v>
          </cell>
          <cell r="G11" t="str">
            <v>11</v>
          </cell>
          <cell r="H11" t="str">
            <v>C</v>
          </cell>
          <cell r="I11" t="str">
            <v>ASISTENCIA TECNICA PARA LA CONFORMACION Y PUESTA EN MARCHA DE OBSERVATORIOS DE EMPLEO A NIVEL NACIONAL.</v>
          </cell>
          <cell r="J11">
            <v>500000000</v>
          </cell>
          <cell r="K11">
            <v>0</v>
          </cell>
          <cell r="L11">
            <v>0</v>
          </cell>
          <cell r="M11">
            <v>500000000</v>
          </cell>
          <cell r="N11">
            <v>0</v>
          </cell>
          <cell r="O11">
            <v>11470908</v>
          </cell>
          <cell r="P11">
            <v>10489726</v>
          </cell>
          <cell r="Q11">
            <v>7935293</v>
          </cell>
        </row>
        <row r="12">
          <cell r="A12" t="str">
            <v>310-1300-22-11</v>
          </cell>
          <cell r="B12" t="str">
            <v>310</v>
          </cell>
          <cell r="C12" t="str">
            <v>1300</v>
          </cell>
          <cell r="D12" t="str">
            <v>22</v>
          </cell>
          <cell r="G12" t="str">
            <v>11</v>
          </cell>
          <cell r="H12" t="str">
            <v>C</v>
          </cell>
          <cell r="I12" t="str">
            <v>FORMULACION , PROMOCION DEL DIALOGO SOCIAL Y LA CONCERTACION EN COLOMBIA</v>
          </cell>
          <cell r="J12">
            <v>800000000</v>
          </cell>
          <cell r="K12">
            <v>0</v>
          </cell>
          <cell r="L12">
            <v>0</v>
          </cell>
          <cell r="M12">
            <v>800000000</v>
          </cell>
          <cell r="N12">
            <v>0</v>
          </cell>
          <cell r="O12">
            <v>12836741.300000001</v>
          </cell>
          <cell r="P12">
            <v>14243289.300000001</v>
          </cell>
          <cell r="Q12">
            <v>14819761.300000001</v>
          </cell>
        </row>
        <row r="13">
          <cell r="A13" t="str">
            <v>310-300-104-11</v>
          </cell>
          <cell r="B13" t="str">
            <v>310</v>
          </cell>
          <cell r="C13" t="str">
            <v>300</v>
          </cell>
          <cell r="D13" t="str">
            <v>104</v>
          </cell>
          <cell r="G13" t="str">
            <v>11</v>
          </cell>
          <cell r="H13" t="str">
            <v>C</v>
          </cell>
          <cell r="I13" t="str">
            <v>CAPACITACION DEL RECURSO HUMANO DEL SECTOR SALUD, BECAS CREDITO.</v>
          </cell>
          <cell r="J13">
            <v>11000000000</v>
          </cell>
          <cell r="K13">
            <v>0</v>
          </cell>
          <cell r="L13">
            <v>0</v>
          </cell>
          <cell r="M13">
            <v>11000000000</v>
          </cell>
          <cell r="N13">
            <v>0</v>
          </cell>
          <cell r="O13">
            <v>0</v>
          </cell>
          <cell r="P13">
            <v>0</v>
          </cell>
          <cell r="Q13">
            <v>0</v>
          </cell>
        </row>
        <row r="14">
          <cell r="A14" t="str">
            <v>310-300-106-11</v>
          </cell>
          <cell r="B14" t="str">
            <v>310</v>
          </cell>
          <cell r="C14" t="str">
            <v>300</v>
          </cell>
          <cell r="D14" t="str">
            <v>106</v>
          </cell>
          <cell r="G14" t="str">
            <v>11</v>
          </cell>
          <cell r="H14" t="str">
            <v>C</v>
          </cell>
          <cell r="I14" t="str">
            <v>ASISTENCIA TECNICA, CAPACITACION E IMPLEMENTACION DEL SISTEMA GENERAL DE SEGURIDAD SOCIAL EN SALUD.</v>
          </cell>
          <cell r="J14">
            <v>300000000</v>
          </cell>
          <cell r="K14">
            <v>0</v>
          </cell>
          <cell r="L14">
            <v>0</v>
          </cell>
          <cell r="M14">
            <v>300000000</v>
          </cell>
          <cell r="N14">
            <v>11580000</v>
          </cell>
          <cell r="O14">
            <v>17725581.800000001</v>
          </cell>
          <cell r="P14">
            <v>20195602.699999999</v>
          </cell>
          <cell r="Q14">
            <v>22933080.699999999</v>
          </cell>
        </row>
        <row r="15">
          <cell r="A15" t="str">
            <v>310-300-107-11</v>
          </cell>
          <cell r="B15" t="str">
            <v>310</v>
          </cell>
          <cell r="C15" t="str">
            <v>300</v>
          </cell>
          <cell r="D15" t="str">
            <v>107</v>
          </cell>
          <cell r="G15" t="str">
            <v>11</v>
          </cell>
          <cell r="H15" t="str">
            <v>C</v>
          </cell>
          <cell r="I15" t="str">
            <v>ASISTENCIA Y PROMOCION SOCIAL POR LA INCLUSION Y LA EQUIDAD NACIONAL-[PREVIO CONCEPTO DNP]</v>
          </cell>
          <cell r="J15">
            <v>7500000000</v>
          </cell>
          <cell r="K15">
            <v>0</v>
          </cell>
          <cell r="L15">
            <v>0</v>
          </cell>
          <cell r="M15">
            <v>7500000000</v>
          </cell>
          <cell r="N15">
            <v>230000000</v>
          </cell>
          <cell r="O15">
            <v>255000000</v>
          </cell>
          <cell r="P15">
            <v>1361936071.5</v>
          </cell>
          <cell r="Q15">
            <v>510166595.5</v>
          </cell>
        </row>
        <row r="16">
          <cell r="A16" t="str">
            <v>310-704-1-11</v>
          </cell>
          <cell r="B16" t="str">
            <v>310</v>
          </cell>
          <cell r="C16" t="str">
            <v>704</v>
          </cell>
          <cell r="D16" t="str">
            <v>1</v>
          </cell>
          <cell r="G16" t="str">
            <v>11</v>
          </cell>
          <cell r="H16" t="str">
            <v>C</v>
          </cell>
          <cell r="I16" t="str">
            <v>DISENO , IMPLEMENTACION Y SEGUIMIENTO DEL PLAN NACIONAL DE FORMACION DE RECURSOS HUMANOS EN EL MARCO DEL SISTEMA DE LA PROTECCION SOCIAL. A NIVEL NACIONAL</v>
          </cell>
          <cell r="J16">
            <v>700000000</v>
          </cell>
          <cell r="K16">
            <v>0</v>
          </cell>
          <cell r="L16">
            <v>0</v>
          </cell>
          <cell r="M16">
            <v>700000000</v>
          </cell>
          <cell r="N16">
            <v>0</v>
          </cell>
          <cell r="O16">
            <v>0</v>
          </cell>
          <cell r="P16">
            <v>6803233</v>
          </cell>
          <cell r="Q16">
            <v>11632891</v>
          </cell>
        </row>
        <row r="17">
          <cell r="A17" t="str">
            <v>320-300-2-16</v>
          </cell>
          <cell r="B17" t="str">
            <v>320</v>
          </cell>
          <cell r="C17" t="str">
            <v>300</v>
          </cell>
          <cell r="D17" t="str">
            <v>2</v>
          </cell>
          <cell r="G17" t="str">
            <v>16</v>
          </cell>
          <cell r="H17" t="str">
            <v>S</v>
          </cell>
          <cell r="I17" t="str">
            <v>ASISTENCIA Y PREVENCION EN EMERGENCIAS Y DESASTRES.</v>
          </cell>
          <cell r="J17">
            <v>1000000000</v>
          </cell>
          <cell r="K17">
            <v>0</v>
          </cell>
          <cell r="L17">
            <v>0</v>
          </cell>
          <cell r="M17">
            <v>1000000000</v>
          </cell>
          <cell r="N17">
            <v>0</v>
          </cell>
          <cell r="O17">
            <v>2347282</v>
          </cell>
          <cell r="P17">
            <v>25223727</v>
          </cell>
          <cell r="Q17">
            <v>24186078</v>
          </cell>
        </row>
        <row r="18">
          <cell r="A18" t="str">
            <v>320-300-5-16</v>
          </cell>
          <cell r="B18" t="str">
            <v>320</v>
          </cell>
          <cell r="C18" t="str">
            <v>300</v>
          </cell>
          <cell r="D18" t="str">
            <v>5</v>
          </cell>
          <cell r="G18" t="str">
            <v>16</v>
          </cell>
          <cell r="H18" t="str">
            <v>S</v>
          </cell>
          <cell r="I18" t="str">
            <v>IMPLANTACION DE PROYECTOS PARA POBLACION EN CONDICIONES ESPECIALES(SALUD MENTAL, DISCAPACITADOS Y DESPLAZADOS), NACIONAL.-[DISTRIBUCION PREVIO CONCEPTO DNP]</v>
          </cell>
          <cell r="J18">
            <v>2900000000</v>
          </cell>
          <cell r="K18">
            <v>0</v>
          </cell>
          <cell r="L18">
            <v>0</v>
          </cell>
          <cell r="M18">
            <v>2900000000</v>
          </cell>
          <cell r="N18">
            <v>0</v>
          </cell>
          <cell r="O18">
            <v>0</v>
          </cell>
          <cell r="P18">
            <v>0</v>
          </cell>
          <cell r="Q18">
            <v>0</v>
          </cell>
        </row>
        <row r="19">
          <cell r="A19" t="str">
            <v>320-300-6-16</v>
          </cell>
          <cell r="B19" t="str">
            <v>320</v>
          </cell>
          <cell r="C19" t="str">
            <v>300</v>
          </cell>
          <cell r="D19" t="str">
            <v>6</v>
          </cell>
          <cell r="G19" t="str">
            <v>16</v>
          </cell>
          <cell r="H19" t="str">
            <v>S</v>
          </cell>
          <cell r="I19" t="str">
            <v>IMPLANTACION DE PROYECTOS PARA POBLACION EN CONDICIONES ESPECIALESA NIVEL NACIONAL-ATENCION A LA POBLACION DESPLAZADA -APD.</v>
          </cell>
          <cell r="J19">
            <v>3977551723</v>
          </cell>
          <cell r="K19">
            <v>0</v>
          </cell>
          <cell r="L19">
            <v>0</v>
          </cell>
          <cell r="M19">
            <v>3977551723</v>
          </cell>
          <cell r="N19">
            <v>0</v>
          </cell>
          <cell r="O19">
            <v>0</v>
          </cell>
          <cell r="P19">
            <v>0</v>
          </cell>
          <cell r="Q19">
            <v>0</v>
          </cell>
        </row>
        <row r="20">
          <cell r="A20" t="str">
            <v>320-301-5-16</v>
          </cell>
          <cell r="B20" t="str">
            <v>320</v>
          </cell>
          <cell r="C20" t="str">
            <v>301</v>
          </cell>
          <cell r="D20" t="str">
            <v>5</v>
          </cell>
          <cell r="G20" t="str">
            <v>16</v>
          </cell>
          <cell r="H20" t="str">
            <v>S</v>
          </cell>
          <cell r="I20" t="str">
            <v>PROTECCION DE LA SALUD PUBLICA EN EL AMBITO NACIONAL.</v>
          </cell>
          <cell r="J20">
            <v>126182515000</v>
          </cell>
          <cell r="K20">
            <v>0</v>
          </cell>
          <cell r="L20">
            <v>0</v>
          </cell>
          <cell r="M20">
            <v>126182515000</v>
          </cell>
          <cell r="N20">
            <v>-156338530</v>
          </cell>
          <cell r="O20">
            <v>9491163.2300000004</v>
          </cell>
          <cell r="P20">
            <v>9495635731.8400002</v>
          </cell>
          <cell r="Q20">
            <v>9501681356.8400002</v>
          </cell>
        </row>
        <row r="21">
          <cell r="A21" t="str">
            <v>320-301-7-14</v>
          </cell>
          <cell r="B21" t="str">
            <v>320</v>
          </cell>
          <cell r="C21" t="str">
            <v>301</v>
          </cell>
          <cell r="D21" t="str">
            <v>7</v>
          </cell>
          <cell r="G21" t="str">
            <v>14</v>
          </cell>
          <cell r="H21" t="str">
            <v>S</v>
          </cell>
          <cell r="I21" t="str">
            <v>PROYECTO PROGRAMA AMPLIADO DE INMUNIZACIONES - PAI-NACIONAL REGION NACIONAL</v>
          </cell>
          <cell r="J21">
            <v>11224005337</v>
          </cell>
          <cell r="K21">
            <v>0</v>
          </cell>
          <cell r="L21">
            <v>0</v>
          </cell>
          <cell r="M21">
            <v>11224005337</v>
          </cell>
          <cell r="N21">
            <v>0</v>
          </cell>
          <cell r="O21">
            <v>0</v>
          </cell>
          <cell r="P21">
            <v>0</v>
          </cell>
          <cell r="Q21">
            <v>0</v>
          </cell>
        </row>
        <row r="22">
          <cell r="A22" t="str">
            <v>320-301-7-16</v>
          </cell>
          <cell r="B22" t="str">
            <v>320</v>
          </cell>
          <cell r="C22" t="str">
            <v>301</v>
          </cell>
          <cell r="D22" t="str">
            <v>7</v>
          </cell>
          <cell r="G22" t="str">
            <v>16</v>
          </cell>
          <cell r="H22" t="str">
            <v>S</v>
          </cell>
          <cell r="I22" t="str">
            <v>PROYECTO PROGRAMA AMPLIADO DE INMUNIZACIONES - PAI-NACIONAL REGION NACIONAL</v>
          </cell>
          <cell r="J22">
            <v>104143479663</v>
          </cell>
          <cell r="K22">
            <v>0</v>
          </cell>
          <cell r="L22">
            <v>0</v>
          </cell>
          <cell r="M22">
            <v>104143479663</v>
          </cell>
          <cell r="N22">
            <v>90550680</v>
          </cell>
          <cell r="O22">
            <v>0</v>
          </cell>
          <cell r="P22">
            <v>79292412</v>
          </cell>
          <cell r="Q22">
            <v>221215246</v>
          </cell>
        </row>
        <row r="23">
          <cell r="A23" t="str">
            <v>410-300-3-11</v>
          </cell>
          <cell r="B23" t="str">
            <v>410</v>
          </cell>
          <cell r="C23" t="str">
            <v>300</v>
          </cell>
          <cell r="D23" t="str">
            <v>3</v>
          </cell>
          <cell r="G23" t="str">
            <v>11</v>
          </cell>
          <cell r="H23" t="str">
            <v>C</v>
          </cell>
          <cell r="I23" t="str">
            <v>IMPLANTACION DEL PLAN DE ESTUDIOS E INVESTIGACIONES DE LA PROTECCION SOCIAL NACIONAL</v>
          </cell>
          <cell r="J23">
            <v>1100000000</v>
          </cell>
          <cell r="K23">
            <v>0</v>
          </cell>
          <cell r="L23">
            <v>0</v>
          </cell>
          <cell r="M23">
            <v>1100000000</v>
          </cell>
          <cell r="N23">
            <v>0</v>
          </cell>
          <cell r="O23">
            <v>0</v>
          </cell>
          <cell r="P23">
            <v>109407990</v>
          </cell>
          <cell r="Q23">
            <v>67049978</v>
          </cell>
        </row>
        <row r="24">
          <cell r="A24" t="str">
            <v>410-300-4-11</v>
          </cell>
          <cell r="B24" t="str">
            <v>410</v>
          </cell>
          <cell r="C24" t="str">
            <v>300</v>
          </cell>
          <cell r="D24" t="str">
            <v>4</v>
          </cell>
          <cell r="G24" t="str">
            <v>11</v>
          </cell>
          <cell r="H24" t="str">
            <v>C</v>
          </cell>
          <cell r="I24" t="str">
            <v>ACTUALIZACION DEL REGISTRO PARA LA LOCALIZACION Y CARACTERIZACION DE LA POBLACION EN SITUACION DE DISCAPACIDAD REGION NACIONAL-[PREVIO CONCEPTO DNP]</v>
          </cell>
          <cell r="J24">
            <v>900000000</v>
          </cell>
          <cell r="K24">
            <v>0</v>
          </cell>
          <cell r="L24">
            <v>0</v>
          </cell>
          <cell r="M24">
            <v>900000000</v>
          </cell>
          <cell r="N24">
            <v>705000000</v>
          </cell>
          <cell r="O24">
            <v>0</v>
          </cell>
          <cell r="P24">
            <v>0</v>
          </cell>
          <cell r="Q24">
            <v>0</v>
          </cell>
        </row>
        <row r="25">
          <cell r="A25" t="str">
            <v>410-303-1-16</v>
          </cell>
          <cell r="B25" t="str">
            <v>410</v>
          </cell>
          <cell r="C25" t="str">
            <v>303</v>
          </cell>
          <cell r="D25" t="str">
            <v>1</v>
          </cell>
          <cell r="G25" t="str">
            <v>16</v>
          </cell>
          <cell r="H25" t="str">
            <v>S</v>
          </cell>
          <cell r="I25" t="str">
            <v>ESTUDIO Y ELABORACION DE PROGRAMA DE VULNERABILIDAD SISMICA ESTRUCTURAL EN INSTITUCIONES HOSPITALARIAS A NIVEL NACIONAL</v>
          </cell>
          <cell r="J25">
            <v>12600000000</v>
          </cell>
          <cell r="K25">
            <v>0</v>
          </cell>
          <cell r="L25">
            <v>0</v>
          </cell>
          <cell r="M25">
            <v>12600000000</v>
          </cell>
          <cell r="N25">
            <v>12600000000</v>
          </cell>
          <cell r="O25">
            <v>0</v>
          </cell>
          <cell r="P25">
            <v>0</v>
          </cell>
          <cell r="Q25">
            <v>0</v>
          </cell>
        </row>
        <row r="26">
          <cell r="A26" t="str">
            <v>430-300-1-11</v>
          </cell>
          <cell r="B26" t="str">
            <v>430</v>
          </cell>
          <cell r="C26" t="str">
            <v>300</v>
          </cell>
          <cell r="D26" t="str">
            <v>1</v>
          </cell>
          <cell r="G26" t="str">
            <v>11</v>
          </cell>
          <cell r="H26" t="str">
            <v>C</v>
          </cell>
          <cell r="I26" t="str">
            <v>MANTENIMIENTO DEL SISTEMA INTEGRAL DE INFORMACION EN SALUD</v>
          </cell>
          <cell r="J26">
            <v>6500000000</v>
          </cell>
          <cell r="K26">
            <v>0</v>
          </cell>
          <cell r="L26">
            <v>0</v>
          </cell>
          <cell r="M26">
            <v>6500000000</v>
          </cell>
          <cell r="N26">
            <v>45000000</v>
          </cell>
          <cell r="O26">
            <v>1156740</v>
          </cell>
          <cell r="P26">
            <v>257824102.59999999</v>
          </cell>
          <cell r="Q26">
            <v>243856102.59999999</v>
          </cell>
        </row>
        <row r="27">
          <cell r="A27" t="str">
            <v>430-300-3-11</v>
          </cell>
          <cell r="B27" t="str">
            <v>430</v>
          </cell>
          <cell r="C27" t="str">
            <v>300</v>
          </cell>
          <cell r="D27" t="str">
            <v>3</v>
          </cell>
          <cell r="G27" t="str">
            <v>11</v>
          </cell>
          <cell r="H27" t="str">
            <v>C</v>
          </cell>
          <cell r="I27" t="str">
            <v>IMPLEMENTACION DESARROLLO Y SOSTENIMIENTO SISTEMA DE GESTION DE CALIDAD REGION NACIONAL</v>
          </cell>
          <cell r="J27">
            <v>500000000</v>
          </cell>
          <cell r="K27">
            <v>0</v>
          </cell>
          <cell r="L27">
            <v>0</v>
          </cell>
          <cell r="M27">
            <v>500000000</v>
          </cell>
          <cell r="N27">
            <v>0</v>
          </cell>
          <cell r="O27">
            <v>0</v>
          </cell>
          <cell r="P27">
            <v>17641199.399999999</v>
          </cell>
          <cell r="Q27">
            <v>17155483.399999999</v>
          </cell>
        </row>
        <row r="28">
          <cell r="A28" t="str">
            <v>510-1300-1-11</v>
          </cell>
          <cell r="B28" t="str">
            <v>510</v>
          </cell>
          <cell r="C28" t="str">
            <v>1300</v>
          </cell>
          <cell r="D28" t="str">
            <v>1</v>
          </cell>
          <cell r="G28" t="str">
            <v>11</v>
          </cell>
          <cell r="H28" t="str">
            <v>C</v>
          </cell>
          <cell r="I28" t="str">
            <v>ASISTENCIA TECNICA Y CARACTERIZACION DE LOS MERCADOS DE TRABAJO</v>
          </cell>
          <cell r="J28">
            <v>260000000</v>
          </cell>
          <cell r="K28">
            <v>0</v>
          </cell>
          <cell r="L28">
            <v>0</v>
          </cell>
          <cell r="M28">
            <v>260000000</v>
          </cell>
          <cell r="N28">
            <v>0</v>
          </cell>
          <cell r="O28">
            <v>0</v>
          </cell>
          <cell r="P28">
            <v>0</v>
          </cell>
          <cell r="Q28">
            <v>0</v>
          </cell>
        </row>
        <row r="29">
          <cell r="A29" t="str">
            <v>510-300-8-11</v>
          </cell>
          <cell r="B29" t="str">
            <v>510</v>
          </cell>
          <cell r="C29" t="str">
            <v>300</v>
          </cell>
          <cell r="D29" t="str">
            <v>8</v>
          </cell>
          <cell r="G29" t="str">
            <v>11</v>
          </cell>
          <cell r="H29" t="str">
            <v>C</v>
          </cell>
          <cell r="I29" t="str">
            <v>CAPACITACION Y FORMACION DEL RECURSO HUMANO DEL MINISTERIO DE LA PROTECCION SOCIAL A NIVEL NACIONAL</v>
          </cell>
          <cell r="J29">
            <v>150000000</v>
          </cell>
          <cell r="K29">
            <v>0</v>
          </cell>
          <cell r="L29">
            <v>0</v>
          </cell>
          <cell r="M29">
            <v>150000000</v>
          </cell>
          <cell r="N29">
            <v>0</v>
          </cell>
          <cell r="O29">
            <v>0</v>
          </cell>
          <cell r="P29">
            <v>0</v>
          </cell>
          <cell r="Q29">
            <v>0</v>
          </cell>
        </row>
        <row r="30">
          <cell r="A30" t="str">
            <v>520-301-1-11</v>
          </cell>
          <cell r="B30" t="str">
            <v>520</v>
          </cell>
          <cell r="C30" t="str">
            <v>301</v>
          </cell>
          <cell r="D30" t="str">
            <v>1</v>
          </cell>
          <cell r="G30" t="str">
            <v>11</v>
          </cell>
          <cell r="H30" t="str">
            <v>C</v>
          </cell>
          <cell r="I30" t="str">
            <v>IMPLEMENTACION DEL CONTROL Y SISTEMATIZACION DE INFORMACION SOBRE MEDICAMENTOS DE CONTROL ESPECIAL EN COLOMBIA.</v>
          </cell>
          <cell r="J30">
            <v>153000000</v>
          </cell>
          <cell r="K30">
            <v>0</v>
          </cell>
          <cell r="L30">
            <v>0</v>
          </cell>
          <cell r="M30">
            <v>153000000</v>
          </cell>
          <cell r="N30">
            <v>0</v>
          </cell>
          <cell r="O30">
            <v>0</v>
          </cell>
          <cell r="P30">
            <v>0</v>
          </cell>
          <cell r="Q30">
            <v>0</v>
          </cell>
        </row>
        <row r="31">
          <cell r="A31" t="str">
            <v>530-1300-1-11</v>
          </cell>
          <cell r="B31" t="str">
            <v>530</v>
          </cell>
          <cell r="C31" t="str">
            <v>1300</v>
          </cell>
          <cell r="D31" t="str">
            <v>1</v>
          </cell>
          <cell r="G31" t="str">
            <v>11</v>
          </cell>
          <cell r="H31" t="str">
            <v>C</v>
          </cell>
          <cell r="I31" t="str">
            <v>IMPLEMENTACION DE MECANISMOS PARA MEJORAR LA CALIDAD Y EFICIENCIA EN LA PRESTACION DEL SERVICIO AL CIUDADANO</v>
          </cell>
          <cell r="J31">
            <v>270000000</v>
          </cell>
          <cell r="K31">
            <v>0</v>
          </cell>
          <cell r="L31">
            <v>0</v>
          </cell>
          <cell r="M31">
            <v>270000000</v>
          </cell>
          <cell r="N31">
            <v>0</v>
          </cell>
          <cell r="O31">
            <v>0</v>
          </cell>
          <cell r="P31">
            <v>0</v>
          </cell>
          <cell r="Q31">
            <v>0</v>
          </cell>
        </row>
        <row r="32">
          <cell r="A32" t="str">
            <v>530-300-2-11</v>
          </cell>
          <cell r="B32" t="str">
            <v>530</v>
          </cell>
          <cell r="C32" t="str">
            <v>300</v>
          </cell>
          <cell r="D32" t="str">
            <v>2</v>
          </cell>
          <cell r="G32" t="str">
            <v>11</v>
          </cell>
          <cell r="H32" t="str">
            <v>C</v>
          </cell>
          <cell r="I32" t="str">
            <v>IMPLANTACION Y DESARROLLO DEL SISTEMA OBLIGATORIO DE GARANTIA DE CALIDAD EN SALUD EN LA REPUBLICA DE COLOMBIA.</v>
          </cell>
          <cell r="J32">
            <v>300000000</v>
          </cell>
          <cell r="K32">
            <v>0</v>
          </cell>
          <cell r="L32">
            <v>0</v>
          </cell>
          <cell r="M32">
            <v>300000000</v>
          </cell>
          <cell r="N32">
            <v>0</v>
          </cell>
          <cell r="O32">
            <v>0</v>
          </cell>
          <cell r="P32">
            <v>0</v>
          </cell>
          <cell r="Q32">
            <v>0</v>
          </cell>
        </row>
        <row r="33">
          <cell r="A33" t="str">
            <v>540-1300-1-15</v>
          </cell>
          <cell r="B33" t="str">
            <v>540</v>
          </cell>
          <cell r="C33" t="str">
            <v>1300</v>
          </cell>
          <cell r="D33" t="str">
            <v>1</v>
          </cell>
          <cell r="G33" t="str">
            <v>15</v>
          </cell>
          <cell r="H33" t="str">
            <v>C</v>
          </cell>
          <cell r="I33" t="str">
            <v>IMPLEMENTACION PARA EL FORTALECIMIENTO DEL SISTEMA DE PROTECCION SOCIAL EN COLOMBIA</v>
          </cell>
          <cell r="J33">
            <v>1330000000</v>
          </cell>
          <cell r="K33">
            <v>0</v>
          </cell>
          <cell r="L33">
            <v>0</v>
          </cell>
          <cell r="M33">
            <v>1330000000</v>
          </cell>
          <cell r="N33">
            <v>0</v>
          </cell>
          <cell r="O33">
            <v>-13660820</v>
          </cell>
          <cell r="P33">
            <v>10292328</v>
          </cell>
          <cell r="Q33">
            <v>0</v>
          </cell>
        </row>
        <row r="34">
          <cell r="A34" t="str">
            <v>620-1300-1-16</v>
          </cell>
          <cell r="B34" t="str">
            <v>620</v>
          </cell>
          <cell r="C34" t="str">
            <v>1300</v>
          </cell>
          <cell r="D34" t="str">
            <v>1</v>
          </cell>
          <cell r="G34" t="str">
            <v>16</v>
          </cell>
          <cell r="H34" t="str">
            <v>S</v>
          </cell>
          <cell r="I34" t="str">
            <v>IMPLEMENTACION FONDO DE SOLIDARIDAD PENSIONAL, SUBCUENTA DE SOLIDARIDAD.</v>
          </cell>
          <cell r="J34">
            <v>154920000000</v>
          </cell>
          <cell r="K34">
            <v>0</v>
          </cell>
          <cell r="L34">
            <v>0</v>
          </cell>
          <cell r="M34">
            <v>154920000000</v>
          </cell>
          <cell r="N34">
            <v>9966871376</v>
          </cell>
          <cell r="O34">
            <v>9966871376</v>
          </cell>
          <cell r="P34">
            <v>9972429826</v>
          </cell>
          <cell r="Q34">
            <v>19560277146</v>
          </cell>
        </row>
        <row r="35">
          <cell r="A35" t="str">
            <v>620-1501-1-11</v>
          </cell>
          <cell r="B35" t="str">
            <v>620</v>
          </cell>
          <cell r="C35" t="str">
            <v>1501</v>
          </cell>
          <cell r="D35" t="str">
            <v>1</v>
          </cell>
          <cell r="G35" t="str">
            <v>11</v>
          </cell>
          <cell r="H35" t="str">
            <v>C</v>
          </cell>
          <cell r="I35" t="str">
            <v>IMPLANTACION FONDO DE SOLIDARIDAD PENSIONAL SUBCUENTA DE SUBSISTENCIA.</v>
          </cell>
          <cell r="J35">
            <v>155644729015</v>
          </cell>
          <cell r="K35">
            <v>0</v>
          </cell>
          <cell r="L35">
            <v>0</v>
          </cell>
          <cell r="M35">
            <v>155644729015</v>
          </cell>
          <cell r="N35">
            <v>0</v>
          </cell>
          <cell r="O35">
            <v>0</v>
          </cell>
          <cell r="P35">
            <v>0</v>
          </cell>
          <cell r="Q35">
            <v>0</v>
          </cell>
        </row>
        <row r="36">
          <cell r="A36" t="str">
            <v>620-1501-1-16</v>
          </cell>
          <cell r="B36" t="str">
            <v>620</v>
          </cell>
          <cell r="C36" t="str">
            <v>1501</v>
          </cell>
          <cell r="D36" t="str">
            <v>1</v>
          </cell>
          <cell r="G36" t="str">
            <v>16</v>
          </cell>
          <cell r="H36" t="str">
            <v>S</v>
          </cell>
          <cell r="I36" t="str">
            <v>IMPLANTACION FONDO DE SOLIDARIDAD PENSIONAL SUBCUENTA DE SUBSISTENCIA.</v>
          </cell>
          <cell r="J36">
            <v>424099794985</v>
          </cell>
          <cell r="K36">
            <v>0</v>
          </cell>
          <cell r="L36">
            <v>0</v>
          </cell>
          <cell r="M36">
            <v>424099794985</v>
          </cell>
          <cell r="N36">
            <v>150000</v>
          </cell>
          <cell r="O36">
            <v>150000</v>
          </cell>
          <cell r="P36">
            <v>55762465000</v>
          </cell>
          <cell r="Q36">
            <v>55762465000</v>
          </cell>
        </row>
        <row r="37">
          <cell r="A37" t="str">
            <v>630-304-20-14</v>
          </cell>
          <cell r="B37" t="str">
            <v>630</v>
          </cell>
          <cell r="C37" t="str">
            <v>304</v>
          </cell>
          <cell r="D37" t="str">
            <v>20</v>
          </cell>
          <cell r="G37" t="str">
            <v>14</v>
          </cell>
          <cell r="H37" t="str">
            <v>C</v>
          </cell>
          <cell r="I37" t="str">
            <v>MEJORAMIENTO FORTALECIMIENTO Y AJUSTE EN LA GESTION DE LAS INSTITUCIONES DE LA RED PUBLICA HOSPITALARIA DEL PAIS.-[PREVIO CONCEPTO DNP]</v>
          </cell>
          <cell r="J37">
            <v>9000000000</v>
          </cell>
          <cell r="K37">
            <v>0</v>
          </cell>
          <cell r="L37">
            <v>0</v>
          </cell>
          <cell r="M37">
            <v>9000000000</v>
          </cell>
          <cell r="N37">
            <v>0</v>
          </cell>
          <cell r="O37">
            <v>0</v>
          </cell>
          <cell r="P37">
            <v>0</v>
          </cell>
          <cell r="Q37">
            <v>2000000000</v>
          </cell>
        </row>
        <row r="38">
          <cell r="A38" t="str">
            <v>630-304-20-16</v>
          </cell>
          <cell r="B38" t="str">
            <v>630</v>
          </cell>
          <cell r="C38" t="str">
            <v>304</v>
          </cell>
          <cell r="D38" t="str">
            <v>20</v>
          </cell>
          <cell r="G38" t="str">
            <v>16</v>
          </cell>
          <cell r="H38" t="str">
            <v>S</v>
          </cell>
          <cell r="I38" t="str">
            <v>MEJORAMIENTO FORTALECIMIENTO Y AJUSTE EN LA GESTION DE LAS INSTITUCIONES DE LA RED PUBLICA HOSPITALARIA DEL PAIS.-[PREVIO CONCEPTO DNP]</v>
          </cell>
          <cell r="J38">
            <v>15000000000</v>
          </cell>
          <cell r="K38">
            <v>0</v>
          </cell>
          <cell r="L38">
            <v>0</v>
          </cell>
          <cell r="M38">
            <v>15000000000</v>
          </cell>
          <cell r="N38">
            <v>0</v>
          </cell>
          <cell r="O38">
            <v>0</v>
          </cell>
          <cell r="P38">
            <v>0</v>
          </cell>
          <cell r="Q38">
            <v>0</v>
          </cell>
        </row>
        <row r="39">
          <cell r="A39" t="str">
            <v>630-304-24-16</v>
          </cell>
          <cell r="B39" t="str">
            <v>630</v>
          </cell>
          <cell r="C39" t="str">
            <v>304</v>
          </cell>
          <cell r="D39" t="str">
            <v>24</v>
          </cell>
          <cell r="G39" t="str">
            <v>16</v>
          </cell>
          <cell r="H39" t="str">
            <v>S</v>
          </cell>
          <cell r="I39" t="str">
            <v>AMPLIACION RENOVACION DE LA AFILIACION DE REGIMEN SUBSIDIADO-SUBCUENTA DE SOLIDARIDAD FOSYGA-ATENCION A LA POBLACION DESPLAZADA-APD A NIVEL NACIONAL</v>
          </cell>
          <cell r="J39">
            <v>130582400000</v>
          </cell>
          <cell r="K39">
            <v>0</v>
          </cell>
          <cell r="L39">
            <v>0</v>
          </cell>
          <cell r="M39">
            <v>130582400000</v>
          </cell>
          <cell r="N39">
            <v>0</v>
          </cell>
          <cell r="O39">
            <v>0</v>
          </cell>
          <cell r="P39">
            <v>0</v>
          </cell>
          <cell r="Q39">
            <v>0</v>
          </cell>
        </row>
        <row r="40">
          <cell r="A40" t="str">
            <v>630-304-25-16</v>
          </cell>
          <cell r="B40" t="str">
            <v>630</v>
          </cell>
          <cell r="C40" t="str">
            <v>304</v>
          </cell>
          <cell r="D40" t="str">
            <v>25</v>
          </cell>
          <cell r="G40" t="str">
            <v>16</v>
          </cell>
          <cell r="H40" t="str">
            <v>S</v>
          </cell>
          <cell r="I40" t="str">
            <v>IMPLANTACION DE PROYECTOS PARA LA ATENCION PRIORITARIA EN SALUD A NIVEL NACIONAL</v>
          </cell>
          <cell r="J40">
            <v>315000000000</v>
          </cell>
          <cell r="K40">
            <v>0</v>
          </cell>
          <cell r="L40">
            <v>0</v>
          </cell>
          <cell r="M40">
            <v>315000000000</v>
          </cell>
          <cell r="N40">
            <v>0</v>
          </cell>
          <cell r="O40">
            <v>0</v>
          </cell>
          <cell r="P40">
            <v>40332463429</v>
          </cell>
          <cell r="Q40">
            <v>40332463429</v>
          </cell>
        </row>
        <row r="41">
          <cell r="A41" t="str">
            <v>630-304-26-16</v>
          </cell>
          <cell r="B41" t="str">
            <v>630</v>
          </cell>
          <cell r="C41" t="str">
            <v>304</v>
          </cell>
          <cell r="D41" t="str">
            <v>26</v>
          </cell>
          <cell r="G41" t="str">
            <v>16</v>
          </cell>
          <cell r="H41" t="str">
            <v>S</v>
          </cell>
          <cell r="I41" t="str">
            <v>IMPLEMENTACION PAGO ENFERMEDADES DE ALTO COSTO  NACIONAL</v>
          </cell>
          <cell r="J41">
            <v>30000000000</v>
          </cell>
          <cell r="K41">
            <v>0</v>
          </cell>
          <cell r="L41">
            <v>0</v>
          </cell>
          <cell r="M41">
            <v>30000000000</v>
          </cell>
          <cell r="N41">
            <v>0</v>
          </cell>
          <cell r="O41">
            <v>0</v>
          </cell>
          <cell r="P41">
            <v>0</v>
          </cell>
          <cell r="Q41">
            <v>0</v>
          </cell>
        </row>
        <row r="42">
          <cell r="A42" t="str">
            <v>630-304-5-16</v>
          </cell>
          <cell r="B42" t="str">
            <v>630</v>
          </cell>
          <cell r="C42" t="str">
            <v>304</v>
          </cell>
          <cell r="D42" t="str">
            <v>5</v>
          </cell>
          <cell r="G42" t="str">
            <v>16</v>
          </cell>
          <cell r="H42" t="str">
            <v>S</v>
          </cell>
          <cell r="I42" t="str">
            <v>MEJORAMIENTO DE LA RED DE URGENCIAS Y ATENCION DE ENFERMEDADES CATASTROFICAS Y ACCIDENTES DE TRANSITO- SUBCUENTA ECAT FOSYGA</v>
          </cell>
          <cell r="J42">
            <v>252000000000</v>
          </cell>
          <cell r="K42">
            <v>0</v>
          </cell>
          <cell r="L42">
            <v>0</v>
          </cell>
          <cell r="M42">
            <v>449566896000</v>
          </cell>
          <cell r="N42">
            <v>0</v>
          </cell>
          <cell r="O42">
            <v>0</v>
          </cell>
          <cell r="P42">
            <v>0</v>
          </cell>
          <cell r="Q42">
            <v>0</v>
          </cell>
        </row>
        <row r="43">
          <cell r="A43" t="str">
            <v>630-304-506-16</v>
          </cell>
          <cell r="B43" t="str">
            <v>630</v>
          </cell>
          <cell r="C43" t="str">
            <v>304</v>
          </cell>
          <cell r="D43" t="str">
            <v>506</v>
          </cell>
          <cell r="G43" t="str">
            <v>16</v>
          </cell>
          <cell r="H43" t="str">
            <v>S</v>
          </cell>
          <cell r="I43" t="str">
            <v>AMPLIACION DEL POS SUBSIDIADO PARA MENORES DE 12 ANOS REGION NACIONAL</v>
          </cell>
          <cell r="J43">
            <v>180000000000</v>
          </cell>
          <cell r="K43">
            <v>0</v>
          </cell>
          <cell r="L43">
            <v>0</v>
          </cell>
          <cell r="M43">
            <v>180000000000</v>
          </cell>
          <cell r="N43">
            <v>5914743103.1499996</v>
          </cell>
          <cell r="O43">
            <v>6031351364.8100004</v>
          </cell>
          <cell r="P43">
            <v>7653623836.5100002</v>
          </cell>
          <cell r="Q43">
            <v>7745913774.4399996</v>
          </cell>
        </row>
        <row r="44">
          <cell r="A44" t="str">
            <v>630-304-6-16</v>
          </cell>
          <cell r="B44" t="str">
            <v>630</v>
          </cell>
          <cell r="C44" t="str">
            <v>304</v>
          </cell>
          <cell r="D44" t="str">
            <v>6</v>
          </cell>
          <cell r="G44" t="str">
            <v>16</v>
          </cell>
          <cell r="H44" t="str">
            <v>S</v>
          </cell>
          <cell r="I44" t="str">
            <v>PREVENCION Y PROMOCION DE LA SALUD - SUBCUENTA DE PROMOCION FOSYGA</v>
          </cell>
          <cell r="J44">
            <v>1300000000</v>
          </cell>
          <cell r="K44">
            <v>0</v>
          </cell>
          <cell r="L44">
            <v>0</v>
          </cell>
          <cell r="M44">
            <v>1300000000</v>
          </cell>
          <cell r="N44">
            <v>0</v>
          </cell>
          <cell r="O44">
            <v>0</v>
          </cell>
          <cell r="P44">
            <v>0</v>
          </cell>
          <cell r="Q44">
            <v>0</v>
          </cell>
        </row>
        <row r="45">
          <cell r="A45" t="str">
            <v>630-304-7-11</v>
          </cell>
          <cell r="B45" t="str">
            <v>630</v>
          </cell>
          <cell r="C45" t="str">
            <v>304</v>
          </cell>
          <cell r="D45" t="str">
            <v>7</v>
          </cell>
          <cell r="G45" t="str">
            <v>11</v>
          </cell>
          <cell r="H45" t="str">
            <v>C</v>
          </cell>
          <cell r="I45" t="str">
            <v>AMPLIACION RENOVACION DE LA AFILIACION DEL REGIMEN SUBSIDIADO- SUBCUENTA DE SOLIDARIDAD FOSYGA</v>
          </cell>
          <cell r="J45">
            <v>527848515160</v>
          </cell>
          <cell r="K45">
            <v>0</v>
          </cell>
          <cell r="L45">
            <v>0</v>
          </cell>
          <cell r="M45">
            <v>527848515160</v>
          </cell>
          <cell r="N45">
            <v>0</v>
          </cell>
          <cell r="O45">
            <v>0</v>
          </cell>
          <cell r="P45">
            <v>29311464225.970001</v>
          </cell>
          <cell r="Q45">
            <v>29311464225.970001</v>
          </cell>
        </row>
        <row r="46">
          <cell r="A46" t="str">
            <v>630-304-7-16</v>
          </cell>
          <cell r="B46" t="str">
            <v>630</v>
          </cell>
          <cell r="C46" t="str">
            <v>304</v>
          </cell>
          <cell r="D46" t="str">
            <v>7</v>
          </cell>
          <cell r="G46" t="str">
            <v>16</v>
          </cell>
          <cell r="H46" t="str">
            <v>S</v>
          </cell>
          <cell r="I46" t="str">
            <v>AMPLIACION RENOVACION DE LA AFILIACION DEL REGIMEN SUBSIDIADO- SUBCUENTA DE SOLIDARIDAD FOSYGA</v>
          </cell>
          <cell r="J46">
            <v>52764053614</v>
          </cell>
          <cell r="K46">
            <v>0</v>
          </cell>
          <cell r="L46">
            <v>0</v>
          </cell>
          <cell r="M46">
            <v>52764053614</v>
          </cell>
          <cell r="N46">
            <v>0</v>
          </cell>
          <cell r="O46">
            <v>0</v>
          </cell>
          <cell r="P46">
            <v>47468752052.290001</v>
          </cell>
          <cell r="Q46">
            <v>47468752052.290001</v>
          </cell>
        </row>
      </sheetData>
      <sheetData sheetId="12" refreshError="1"/>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rTem"/>
      <sheetName val="Activ."/>
      <sheetName val="Indic."/>
      <sheetName val="Plan de Acción"/>
      <sheetName val="Seguimiento"/>
      <sheetName val="Depend."/>
      <sheetName val="Hoja2"/>
    </sheetNames>
    <sheetDataSet>
      <sheetData sheetId="0" refreshError="1"/>
      <sheetData sheetId="1">
        <row r="5">
          <cell r="E5" t="str">
            <v>22000-1</v>
          </cell>
          <cell r="F5" t="str">
            <v>Promoción de la Salud y Calidad de Vida</v>
          </cell>
          <cell r="G5">
            <v>0.3</v>
          </cell>
        </row>
        <row r="6">
          <cell r="E6" t="str">
            <v>22000-2</v>
          </cell>
          <cell r="F6" t="str">
            <v>Prevención de los Riesgos, recuperación y Superación de los daños</v>
          </cell>
          <cell r="G6">
            <v>0.3</v>
          </cell>
        </row>
        <row r="7">
          <cell r="E7" t="str">
            <v>22000-3</v>
          </cell>
          <cell r="F7" t="str">
            <v>Vigilancia en Salud y Gestión del Conocimiento</v>
          </cell>
          <cell r="G7">
            <v>0.15</v>
          </cell>
        </row>
        <row r="8">
          <cell r="E8" t="str">
            <v>22000-4</v>
          </cell>
          <cell r="F8" t="str">
            <v>Gestión Integral para el Desarrollo Operativo y Funcional del PS</v>
          </cell>
          <cell r="G8">
            <v>0.15</v>
          </cell>
        </row>
        <row r="9">
          <cell r="E9" t="str">
            <v>22000-5</v>
          </cell>
          <cell r="F9" t="str">
            <v>Diseño e Implementación del Sistema de Gestión de Calidad</v>
          </cell>
          <cell r="G9">
            <v>0.1</v>
          </cell>
        </row>
        <row r="10">
          <cell r="E10" t="str">
            <v>-</v>
          </cell>
          <cell r="F10" t="str">
            <v/>
          </cell>
          <cell r="G10" t="str">
            <v/>
          </cell>
        </row>
        <row r="11">
          <cell r="E11" t="str">
            <v>-</v>
          </cell>
          <cell r="F11" t="str">
            <v/>
          </cell>
          <cell r="G11" t="str">
            <v/>
          </cell>
        </row>
        <row r="12">
          <cell r="E12" t="str">
            <v>-</v>
          </cell>
          <cell r="F12" t="str">
            <v/>
          </cell>
          <cell r="G12" t="str">
            <v/>
          </cell>
        </row>
        <row r="13">
          <cell r="E13" t="str">
            <v>-</v>
          </cell>
          <cell r="F13" t="str">
            <v/>
          </cell>
          <cell r="G13" t="str">
            <v/>
          </cell>
        </row>
        <row r="14">
          <cell r="E14" t="str">
            <v>-</v>
          </cell>
          <cell r="F14" t="str">
            <v/>
          </cell>
          <cell r="G14" t="str">
            <v/>
          </cell>
        </row>
      </sheetData>
      <sheetData sheetId="2">
        <row r="14">
          <cell r="A14" t="str">
            <v>22000-1</v>
          </cell>
          <cell r="B14">
            <v>1</v>
          </cell>
          <cell r="C14" t="str">
            <v>Elaboración, gestión y difusión de políticas en salud</v>
          </cell>
          <cell r="D14">
            <v>0.5</v>
          </cell>
        </row>
        <row r="15">
          <cell r="A15" t="str">
            <v>22000-1</v>
          </cell>
          <cell r="B15">
            <v>2</v>
          </cell>
          <cell r="C15" t="str">
            <v>Diseño, difusión e implementación de modelos de gestión para operación de políticas</v>
          </cell>
          <cell r="D15">
            <v>0.5</v>
          </cell>
        </row>
        <row r="16">
          <cell r="B16" t="str">
            <v/>
          </cell>
        </row>
        <row r="17">
          <cell r="B17" t="str">
            <v/>
          </cell>
        </row>
        <row r="18">
          <cell r="B18" t="str">
            <v/>
          </cell>
        </row>
        <row r="19">
          <cell r="B19" t="str">
            <v/>
          </cell>
        </row>
        <row r="20">
          <cell r="B20" t="str">
            <v/>
          </cell>
        </row>
        <row r="21">
          <cell r="B21" t="str">
            <v/>
          </cell>
        </row>
        <row r="22">
          <cell r="B22" t="str">
            <v/>
          </cell>
        </row>
        <row r="23">
          <cell r="B23" t="str">
            <v/>
          </cell>
        </row>
        <row r="24">
          <cell r="B24" t="str">
            <v/>
          </cell>
        </row>
        <row r="25">
          <cell r="B25" t="str">
            <v/>
          </cell>
        </row>
        <row r="26">
          <cell r="B26" t="str">
            <v/>
          </cell>
        </row>
        <row r="27">
          <cell r="B27" t="str">
            <v/>
          </cell>
        </row>
        <row r="28">
          <cell r="B28" t="str">
            <v/>
          </cell>
        </row>
        <row r="29">
          <cell r="B29" t="str">
            <v/>
          </cell>
        </row>
        <row r="30">
          <cell r="B30" t="str">
            <v/>
          </cell>
        </row>
        <row r="31">
          <cell r="B31" t="str">
            <v/>
          </cell>
        </row>
        <row r="32">
          <cell r="B32" t="str">
            <v/>
          </cell>
        </row>
        <row r="33">
          <cell r="B33" t="str">
            <v/>
          </cell>
        </row>
        <row r="34">
          <cell r="B34" t="str">
            <v/>
          </cell>
        </row>
        <row r="35">
          <cell r="A35" t="str">
            <v/>
          </cell>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sheetData>
      <sheetData sheetId="3">
        <row r="11">
          <cell r="G11" t="str">
            <v>22000-1-1-1</v>
          </cell>
        </row>
      </sheetData>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DENT."/>
      <sheetName val="ESTRAT."/>
      <sheetName val="PROG."/>
      <sheetName val="Matriz"/>
      <sheetName val="Hoja4"/>
      <sheetName val="Contexto"/>
      <sheetName val="Plat. Estrat."/>
      <sheetName val="Matriz (Prog.)"/>
      <sheetName val="Objetivo General Depend (OGD)"/>
      <sheetName val="Obj Específico Depend (OED)"/>
      <sheetName val="Depend"/>
      <sheetName val="PND"/>
      <sheetName val="OBJETIVOS SECTORIALES"/>
      <sheetName val="METAS OBJ. SECTORIALES"/>
    </sheetNames>
    <sheetDataSet>
      <sheetData sheetId="0" refreshError="1"/>
      <sheetData sheetId="1"/>
      <sheetData sheetId="2">
        <row r="398">
          <cell r="J398">
            <v>1</v>
          </cell>
          <cell r="K398">
            <v>2</v>
          </cell>
          <cell r="L398">
            <v>3</v>
          </cell>
          <cell r="M398">
            <v>4</v>
          </cell>
          <cell r="N398">
            <v>5</v>
          </cell>
          <cell r="O398">
            <v>6</v>
          </cell>
          <cell r="P398">
            <v>7</v>
          </cell>
          <cell r="Q398">
            <v>8</v>
          </cell>
          <cell r="R398">
            <v>9</v>
          </cell>
        </row>
        <row r="399">
          <cell r="J399" t="str">
            <v>1.1 Establecer los lineamientos de política, programas, estrategias, instrumentos procedimientos y metodologías para la promoción, prevención detección e intervención de los riegos para la salud.</v>
          </cell>
          <cell r="K399" t="str">
            <v>2.1 Establecer los lineamientos de política, estrategias, instrumentos y metodologías que propicien el acceso, la calidad y oportunidad en la prestación de servicios de salud y bienestar.</v>
          </cell>
          <cell r="L399" t="str">
            <v>3.1 Formular, promover y desarrollar políticas, planes, programas, proyectos, estrategias, instrumentos y metodologías de promoción social a  poblaciones definidas como vulnerables.</v>
          </cell>
          <cell r="M399" t="str">
            <v>4.1 Establecer los lineamientos de política, estrategias, instrumentos y metodologías para el incremento,  asignación y ejecución de los recursos técnicos y financieros del sector</v>
          </cell>
          <cell r="N399" t="str">
            <v>5.1 Establecer lineamientos de políticas, estrategias, instrumentos y metodologías para la promoción y fomento de la formalización empresarial y laboral.</v>
          </cell>
          <cell r="O399" t="str">
            <v>6.1 Establecer los lineamientos de política, estrategias, instrumentos y metodologías para la generación de trabajo y  empleo decente e impulso a la productividad.</v>
          </cell>
          <cell r="P399" t="str">
            <v>7.1 Establecer los lineamientos de política, estrategias, instrumentos y metodologías para los procesos de afiliación y reconocimiento y / o pago de prestaciones económicas</v>
          </cell>
          <cell r="Q399" t="str">
            <v>8.1 Establecer los lineamientos de política, estrategias, instrumentos y metodologías para el fortalecimiento de las entidades del sector.</v>
          </cell>
          <cell r="R399" t="str">
            <v>9.1 Mejorar los mecanismos de control a la evasión, la elusión y la morosidad en el pago de los aportes para el sector de la Protección Social.</v>
          </cell>
        </row>
        <row r="400">
          <cell r="K400" t="str">
            <v>2.2 Fortalecer la Red de Urgencias y mejorar la capacidad de respuesta de las instituciones prestadoras de servicios de salud de la red del país, ante situaciones de emergencias y desastres</v>
          </cell>
          <cell r="N400" t="str">
            <v>5.2 Promover la organización y fortalecimiento de los trabajadores informales para su conversión en unidades productivas formales</v>
          </cell>
          <cell r="O400" t="str">
            <v>6.2 Armonizar la oferta de recurso humano con la demanda de empleo de los sectores productivos mediante la formulación e implementación de políticas tendientes a estructurar estrategias y programas de capacitación y formación para el trabajo con calidad.</v>
          </cell>
          <cell r="Q400" t="str">
            <v>8.2 Contribuir al mejoramiento de los procesos de toma de decisiones mediante el diseño, desarrollo y administración del sistema integrado de información y estadísticas.</v>
          </cell>
          <cell r="R400" t="str">
            <v>9.2 Prever, vigila y controlar el abastecimiento al país de medicamentos y sustancias de control especial.</v>
          </cell>
        </row>
        <row r="401">
          <cell r="O401" t="str">
            <v>6.3 Diseñar y aplicar políticas, estrategias, programas y proyectos para la protección del trabajador, el diálogo social, la concertación entre actores con el fin de armonizar las relaciones laborales y el fortalecimiento de nuevas formas y esquemas de or</v>
          </cell>
          <cell r="Q401" t="str">
            <v>8.3 Incrementar los niveles de eficiencia y eficacia de los procesos de gestión hacia la calidad a través del seguimiento y  evaluación de las políticas, planes, programas  proyectos.</v>
          </cell>
          <cell r="R401" t="str">
            <v>9.3 Establecer los lineamientos de política, estrategias, instrumentos y metodologías para fortalecer el sistema de inspección vigilancia y control en el marco de la protección social.</v>
          </cell>
        </row>
      </sheetData>
      <sheetData sheetId="3" refreshError="1"/>
      <sheetData sheetId="4" refreshError="1"/>
      <sheetData sheetId="5" refreshError="1"/>
      <sheetData sheetId="6" refreshError="1"/>
      <sheetData sheetId="7" refreshError="1"/>
      <sheetData sheetId="8" refreshError="1"/>
      <sheetData sheetId="9">
        <row r="3">
          <cell r="A3">
            <v>10100</v>
          </cell>
          <cell r="B3" t="str">
            <v>Definir, coordinar, ejecutar y evaluar la política, los planes y programas en materia de comunicaciones de las entidades del sector de la Protección Social, de manera que se garantice el manejo eficiente de la información con el fin de contribuir al mejor</v>
          </cell>
        </row>
        <row r="4">
          <cell r="A4">
            <v>10200</v>
          </cell>
          <cell r="B4" t="str">
            <v xml:space="preserve">Asesorar los integrantes del Sistema de la Protección Social en la interpretación, aplicación y socialización de las normas relacionadas con el Sistema para garantizar la estabilidad jurídica y disminuir los riesgos jurídicos, asesorar a las dependencias </v>
          </cell>
        </row>
        <row r="5">
          <cell r="A5">
            <v>10300</v>
          </cell>
          <cell r="B5" t="str">
            <v xml:space="preserve">Formular y desarrollar la politica de Cooperación Internacional con el propósito de contribuir al cumplimiento de los compromisos sectoriales de la Protección Social, a través del seguimiento y evaluación de la gestión de los programas y proyectos  </v>
          </cell>
        </row>
        <row r="6">
          <cell r="A6">
            <v>10400</v>
          </cell>
          <cell r="B6" t="str">
            <v xml:space="preserve">Verificar la existencia, nivel de desarrollo y grado de efectividad del Sistema Integrado de gestión, con el fin de contribuir al mejoramiento del desempeño de los procesos, a travez de las evaluaciones, seguimiento y asesorias. </v>
          </cell>
        </row>
        <row r="7">
          <cell r="A7">
            <v>12000</v>
          </cell>
        </row>
        <row r="8">
          <cell r="A8">
            <v>12100</v>
          </cell>
          <cell r="B8" t="str">
            <v>Participar en el diseño de la política de financiación del SGSSI y realizar el seguimiento a la gestión financiera y la ordenación del gasto de los recursos de los fondos especiales sin personería jurídica adscritos al Ministerio de la Protección Social y</v>
          </cell>
        </row>
        <row r="9">
          <cell r="A9">
            <v>12200</v>
          </cell>
          <cell r="B9" t="str">
            <v>Contribuir al mejoramiento de la gestión institucional y del sector, mediante la definición de lineamientos, la orientación de los procesos de planeación, regulación, estudios e investigaciones, asistencia técnica y el suministro de la información y el ap</v>
          </cell>
        </row>
        <row r="10">
          <cell r="A10">
            <v>12300</v>
          </cell>
          <cell r="B10" t="str">
            <v>Establecer políticas, programas, planes y proyectos encaminados a promover el acceso y la operación del Sistema de la Protección Social.</v>
          </cell>
        </row>
        <row r="11">
          <cell r="A11">
            <v>12400</v>
          </cell>
          <cell r="B11" t="str">
            <v>Formular y evaluar políticas de recurso humano en las áreas de productividad, tecnología y calidad educativa tendientes a obtener un personal competente armonizado con los requerimientos de los diferentes sectores productivos y de servicios generadores de</v>
          </cell>
        </row>
        <row r="12">
          <cell r="A12">
            <v>13000</v>
          </cell>
        </row>
        <row r="13">
          <cell r="A13">
            <v>13010</v>
          </cell>
          <cell r="B13" t="str">
            <v>Mejorar la capacidad de respuesta sectorial en los procesos de prevención, atención y recuperación de desastres brindando asistencia técnica, asesoramiento, capacitación y dotación a las direcciones departamentales, municipales y a la red pública de servi</v>
          </cell>
        </row>
        <row r="14">
          <cell r="A14">
            <v>13100</v>
          </cell>
          <cell r="B14" t="str">
            <v xml:space="preserve">Propender por el fortalecimiento y modernización de las instituciones prestadoras de servicios de salud públicas y privadas mediante el diseño, implantación y evaluación de poiticas de prestación de servicios de salud y la cofinacciación de proyectos </v>
          </cell>
        </row>
        <row r="15">
          <cell r="A15">
            <v>13200</v>
          </cell>
          <cell r="B15" t="str">
            <v>Formar políticas, planes, programas y proyectos sociales y facilitar la articulación de recursos y competencia paa potenciar las oportunidades de los individuos, las familias, las comunidades y las instituciones que contribuyan a un mejor manejo social de</v>
          </cell>
        </row>
        <row r="16">
          <cell r="A16">
            <v>13300</v>
          </cell>
          <cell r="B16" t="str">
            <v>Dirigir, desarrollar, implementar y evaluar procesos y estrategias para la gestión integral de las funciones escenciales en salud pública en todos los ambitos territoriales, articulando a los disitntos sectores sociales y la poblacion en general en las ac</v>
          </cell>
        </row>
        <row r="17">
          <cell r="A17">
            <v>13310</v>
          </cell>
          <cell r="B17" t="str">
            <v xml:space="preserve">Garantizar la vigilancia de materias primas de control especial y medicamentos que las contengan propendiendo por la disponibilidad de medicamentos  monopolio del estado y apoyando programas de prevención, rehabilitación y resocialización en lo referente </v>
          </cell>
        </row>
        <row r="18">
          <cell r="A18">
            <v>13400</v>
          </cell>
          <cell r="B18" t="str">
            <v xml:space="preserve">Fortalecer la gestion sectorial en procesos relacionados con flujo de recursos, en compra y venta servicios de salud, modelos de atención y/o prestación de servicios de salud y procesos de seguimiento y evaluacion de politicas, normas y metodologias para </v>
          </cell>
        </row>
        <row r="19">
          <cell r="A19">
            <v>13500</v>
          </cell>
          <cell r="B19" t="str">
            <v xml:space="preserve">Establecer políticas y estrategias con el fin de prevenir, proteger y atender a los trabajadores de los efectos de las enfermedades y los accidentes que pueden ocurrir con ocasión o como consecuencia del trabajo. </v>
          </cell>
        </row>
        <row r="20">
          <cell r="A20">
            <v>14000</v>
          </cell>
        </row>
        <row r="21">
          <cell r="A21">
            <v>14020</v>
          </cell>
          <cell r="B21" t="str">
            <v xml:space="preserve">Gestionar todas las acciones encaminadas a atender el Pasivo Social de la Empresa puertos de Colombia contribuyendo a una adecuada representación y defensa del estado y el herario, bajo principios de ética y transparencia. </v>
          </cell>
        </row>
        <row r="22">
          <cell r="A22">
            <v>14100</v>
          </cell>
          <cell r="B22" t="str">
            <v xml:space="preserve">Formular e implementar políticas públicas orientadas a mejorar la protección laboral en el marco del trabajo decente para la población colombiana  </v>
          </cell>
        </row>
        <row r="23">
          <cell r="A23">
            <v>14200</v>
          </cell>
          <cell r="B23" t="str">
            <v xml:space="preserve">Promover y fortalecer el diseño y aplicación de políticas, estrategias, programas y proyectos para prevenir, mitigar y superar los riesgos asociados con el desempleo, desacumulación de activos reales de la población colombiana </v>
          </cell>
        </row>
        <row r="24">
          <cell r="A24">
            <v>14300</v>
          </cell>
          <cell r="B24" t="str">
            <v>Fotalecer el esquema de Inspección, Vigilancia y Control mediante acciones preventivas correctivas y sancionatorias, dirigidas al cumplimiento de la normatividad laboral y de seguridad social para contribuir a la ampliación de la cobertura y la sostenibil</v>
          </cell>
        </row>
        <row r="25">
          <cell r="A25">
            <v>14410</v>
          </cell>
          <cell r="B25" t="str">
            <v>Aplicar  las acciones preventivas, correctivas y sancionatorias del esquema de IVC  encaminadas al cumplimiento de la normatividad   laboral y de seguridad social, para contribuir a la ampliación de la cobertura y a la sostenibilidad financiera del sistem</v>
          </cell>
        </row>
        <row r="26">
          <cell r="A26">
            <v>14411</v>
          </cell>
          <cell r="B26" t="str">
            <v>Aplicar  las acciones preventivas, correctivas y sancionatorias  del esquema de IVC  encaminadas al cumplimiento de la normatividad   laboral y de seguridad social, para contribuir a la ampliación de la cobertura y a la sostenibilidad financiera del siste</v>
          </cell>
        </row>
        <row r="27">
          <cell r="A27">
            <v>14412</v>
          </cell>
          <cell r="B27" t="str">
            <v>Aplicar  las acciones preventivas, correctivas y sancionatorias  del esquema de IVC  encaminadas al cumplimiento de la normatividad   laboral y de seguridad social, para contribuir a la ampliación de la cobertura y a la sostenibilidad financiera del siste</v>
          </cell>
        </row>
        <row r="28">
          <cell r="A28">
            <v>14413</v>
          </cell>
          <cell r="B28" t="str">
            <v>Aplicar  las acciones preventivas, correctivas y sancionatorias  del esquema de IVC  encaminadas al cumplimiento de la normatividad   laboral y de seguridad social, para contribuir a la ampliación de la cobertura y a la sostenibilidad financiera del siste</v>
          </cell>
        </row>
        <row r="29">
          <cell r="A29">
            <v>14414</v>
          </cell>
          <cell r="B29" t="str">
            <v>Aplicar  las acciones preventivas, correctivas y sancionatorias  del esquema de IVC  encaminadas al cumplimiento de la normatividad   laboral y de seguridad social, para contribuir a la ampliación de la cobertura y a la sostenibilidad financiera del siste</v>
          </cell>
        </row>
        <row r="30">
          <cell r="A30">
            <v>14415</v>
          </cell>
          <cell r="B30" t="str">
            <v>Aplicar  las acciones preventivas, correctivas y sancionatorias  del esquema de IVC  encaminadas al cumplimiento de la normatividad   laboral y de seguridad social, para contribuir a la ampliación de la cobertura y a la sostenibilidad financiera del siste</v>
          </cell>
        </row>
        <row r="31">
          <cell r="A31">
            <v>14416</v>
          </cell>
          <cell r="B31" t="str">
            <v>Aplicar  las acciones preventivas, correctivas y sancionatorias  del esquema de IVC  encaminadas al cumplimiento de la normatividad   laboral y de seguridad social, para contribuir a la ampliación de la cobertura y a la sostenibilidad financiera del siste</v>
          </cell>
        </row>
        <row r="32">
          <cell r="A32">
            <v>14417</v>
          </cell>
          <cell r="B32" t="str">
            <v>Aplicar  las acciones preventivas, correctivas y sancionatorias  del esquema de IVC  encaminadas al cumplimiento de la normatividad   laboral y de seguridad social, para contribuir a la ampliación de la cobertura y a la sostenibilidad financiera del siste</v>
          </cell>
        </row>
        <row r="33">
          <cell r="A33">
            <v>14418</v>
          </cell>
          <cell r="B33" t="str">
            <v>Aplicar  las acciones preventivas, correctivas y sancionatorias  del esquema de IVC  encaminadas al cumplimiento de la normatividad   laboral y de seguridad social, para contribuir a la ampliación de la cobertura y a la sostenibilidad financiera del siste</v>
          </cell>
        </row>
        <row r="34">
          <cell r="A34">
            <v>14419</v>
          </cell>
          <cell r="B34" t="str">
            <v>Aplicar  las acciones preventivas, correctivas y sancionatorias  del esquema de IVC  encaminadas al cumplimiento de la normatividad   laboral y de seguridad social, para contribuir a la ampliación de la cobertura y a la sostenibilidad financiera del siste</v>
          </cell>
        </row>
        <row r="35">
          <cell r="A35">
            <v>14420</v>
          </cell>
          <cell r="B35" t="str">
            <v>Aplicar  las acciones preventivas, correctivas y sancionatorias  del esquema de IVC  encaminadas al cumplimiento de la normatividad   laboral y de seguridad social, para contribuir a la ampliación de la cobertura y a la sostenibilidad financiera del siste</v>
          </cell>
        </row>
        <row r="36">
          <cell r="A36">
            <v>14421</v>
          </cell>
          <cell r="B36" t="str">
            <v>Aplicar  las acciones preventivas, correctivas y sancionatorias  del esquema de IVC  encaminadas al cumplimiento de la normatividad   laboral y de seguridad social, para contribuir a la ampliación de la cobertura y a la sostenibilidad financiera del siste</v>
          </cell>
        </row>
        <row r="37">
          <cell r="A37">
            <v>14422</v>
          </cell>
          <cell r="B37" t="str">
            <v>Aplicar  las acciones preventivas, correctivas y sancionatorias  del esquema de IVC  encaminadas al cumplimiento de la normatividad   laboral y de seguridad social, para contribuir a la ampliación de la cobertura y a la sostenibilidad financiera del siste</v>
          </cell>
        </row>
        <row r="38">
          <cell r="A38">
            <v>14423</v>
          </cell>
          <cell r="B38" t="str">
            <v>Aplicar  las acciones preventivas, correctivas y sancionatorias  del esquema de IVC  encaminadas al cumplimiento de la normatividad   laboral y de seguridad social, para contribuir a la ampliación de la cobertura y a la sostenibilidad financiera del siste</v>
          </cell>
        </row>
        <row r="39">
          <cell r="A39">
            <v>14425</v>
          </cell>
          <cell r="B39" t="str">
            <v>Aplicar  las acciones preventivas, correctivas y sancionatorias  del esquema de IVC  encaminadas al cumplimiento de la normatividad   laboral y de seguridad social, para contribuir a la ampliación de la cobertura y a la sostenibilidad financiera del siste</v>
          </cell>
        </row>
        <row r="40">
          <cell r="A40">
            <v>14427</v>
          </cell>
          <cell r="B40" t="str">
            <v>Aplicar  las acciones preventivas, correctivas y sancionatorias  del esquema de IVC  encaminadas al cumplimiento de la normatividad   laboral y de seguridad social, para contribuir a la ampliación de la cobertura y a la sostenibilidad financiera del siste</v>
          </cell>
        </row>
        <row r="41">
          <cell r="A41">
            <v>14428</v>
          </cell>
          <cell r="B41" t="str">
            <v>Aplicar  las acciones preventivas, correctivas y sancionatorias  del esquema de IVC  encaminadas al cumplimiento de la normatividad   laboral y de seguridad social, para contribuir a la ampliación de la cobertura y a la sostenibilidad financiera del siste</v>
          </cell>
        </row>
        <row r="42">
          <cell r="A42">
            <v>14429</v>
          </cell>
          <cell r="B42" t="str">
            <v>Aplicar  las acciones preventivas, correctivas y sancionatorias  del esquema de IVC  encaminadas al cumplimiento de la normatividad   laboral y de seguridad social, para contribuir a la ampliación de la cobertura y a la sostenibilidad financiera del siste</v>
          </cell>
        </row>
        <row r="43">
          <cell r="A43">
            <v>14430</v>
          </cell>
          <cell r="B43" t="str">
            <v>Aplicar  las acciones preventivas, correctivas y sancionatorias  del esquema de IVC  encaminadas al cumplimiento de la normatividad   laboral y de seguridad social, para contribuir a la ampliación de la cobertura y a la sostenibilidad financiera del siste</v>
          </cell>
        </row>
        <row r="44">
          <cell r="A44">
            <v>14431</v>
          </cell>
          <cell r="B44" t="str">
            <v>Aplicar  las acciones preventivas, correctivas y sancionatorias  del esquema de IVC  encaminadas al cumplimiento de la normatividad   laboral y de seguridad social, para contribuir a la ampliación de la cobertura y a la sostenibilidad financiera del siste</v>
          </cell>
        </row>
        <row r="45">
          <cell r="A45">
            <v>14432</v>
          </cell>
          <cell r="B45" t="str">
            <v>Aplicar  las acciones preventivas, correctivas y sancionatorias  del esquema de IVC  encaminadas al cumplimiento de la normatividad   laboral y de seguridad social, para contribuir a la ampliación de la cobertura y a la sostenibilidad financiera del siste</v>
          </cell>
        </row>
        <row r="46">
          <cell r="A46">
            <v>14433</v>
          </cell>
          <cell r="B46" t="str">
            <v>Aplicar  las acciones preventivas, correctivas y sancionatorias  del esquema de IVC  encaminadas al cumplimiento de la normatividad   laboral y de seguridad social, para contribuir a la ampliación de la cobertura y a la sostenibilidad financiera del siste</v>
          </cell>
        </row>
        <row r="47">
          <cell r="A47">
            <v>14434</v>
          </cell>
          <cell r="B47" t="str">
            <v>Aplicar  las acciones preventivas, correctivas y sancionatorias  del esquema de IVC  encaminadas al cumplimiento de la normatividad   laboral y de seguridad social, para contribuir a la ampliación de la cobertura y a la sostenibilidad financiera del siste</v>
          </cell>
        </row>
        <row r="48">
          <cell r="A48">
            <v>14435</v>
          </cell>
          <cell r="B48" t="str">
            <v>Aplicar  las acciones preventivas, correctivas y sancionatorias  del esquema de IVC  encaminadas al cumplimiento de la normatividad   laboral y de seguridad social, para contribuir a la ampliación de la cobertura y a la sostenibilidad financiera del siste</v>
          </cell>
        </row>
        <row r="49">
          <cell r="A49">
            <v>14436</v>
          </cell>
          <cell r="B49" t="str">
            <v>Aplicar  las acciones preventivas, correctivas y sancionatorias  del esquema de IVC  encaminadas al cumplimiento de la normatividad   laboral y de seguridad social, para contribuir a la ampliación de la cobertura y a la sostenibilidad financiera del siste</v>
          </cell>
        </row>
        <row r="50">
          <cell r="A50">
            <v>14437</v>
          </cell>
          <cell r="B50" t="str">
            <v>Aplicar  las acciones preventivas, correctivas y sancionatorias  del esquema de IVC  encaminadas al cumplimiento de la normatividad   laboral y de seguridad social, para contribuir a la ampliación de la cobertura y a la sostenibilidad financiera del siste</v>
          </cell>
        </row>
        <row r="51">
          <cell r="A51">
            <v>14438</v>
          </cell>
          <cell r="B51" t="str">
            <v>Aplicar  las acciones preventivas, correctivas y sancionatorias  del esquema de IVC  encaminadas al cumplimiento de la normatividad   laboral y de seguridad social, para contribuir a la ampliación de la cobertura y a la sostenibilidad financiera del siste</v>
          </cell>
        </row>
        <row r="52">
          <cell r="A52">
            <v>14439</v>
          </cell>
          <cell r="B52" t="str">
            <v>Aplicar  las acciones preventivas, correctivas y sancionatorias  del esquema de IVC  encaminadas al cumplimiento de la normatividad   laboral y de seguridad social, para contribuir a la ampliación de la cobertura y a la sostenibilidad financiera del siste</v>
          </cell>
        </row>
        <row r="53">
          <cell r="A53">
            <v>14442</v>
          </cell>
          <cell r="B53" t="str">
            <v>Aplicar  las acciones preventivas, correctivas y sancionatorias  del esquema de IVC  encaminadas al cumplimiento de la normatividad   laboral y de seguridad social, para contribuir a la ampliación de la cobertura y a la sostenibilidad financiera del siste</v>
          </cell>
        </row>
        <row r="54">
          <cell r="A54">
            <v>14443</v>
          </cell>
          <cell r="B54" t="str">
            <v>Aplicar  las acciones preventivas, correctivas y sancionatorias  del esquema de IVC  encaminadas al cumplimiento de la normatividad   laboral y de seguridad social, para contribuir a la ampliación de la cobertura y a la sostenibilidad financiera del siste</v>
          </cell>
        </row>
        <row r="55">
          <cell r="A55">
            <v>15000</v>
          </cell>
          <cell r="B55" t="str">
            <v xml:space="preserve">Brindar apoyo y soporte técnico, humano, logístico a áreas misionales para logro objetivos instituc. </v>
          </cell>
        </row>
      </sheetData>
      <sheetData sheetId="10">
        <row r="3">
          <cell r="A3" t="str">
            <v>101001</v>
          </cell>
          <cell r="B3" t="str">
            <v>1</v>
          </cell>
          <cell r="C3" t="str">
            <v>10100</v>
          </cell>
          <cell r="D3" t="str">
            <v>OD10100-001</v>
          </cell>
          <cell r="E3" t="str">
            <v xml:space="preserve">Divulgar al interior y exterior del Ministerio de la Protección Social las actividades y temas relacionados con el sector de la Protección social.                                                                                                        </v>
          </cell>
        </row>
        <row r="4">
          <cell r="A4" t="str">
            <v>101002</v>
          </cell>
          <cell r="B4" t="str">
            <v>2</v>
          </cell>
          <cell r="C4" t="str">
            <v>10100</v>
          </cell>
          <cell r="D4" t="str">
            <v>OD10100-002</v>
          </cell>
          <cell r="E4" t="str">
            <v xml:space="preserve">Optimizar el  Proceso de Gestión de Comunicaciones, estableciendo  mecanismos de Gestión que Garanticen  el mejoramiento continuo.                                                                                                                        </v>
          </cell>
        </row>
        <row r="5">
          <cell r="A5" t="str">
            <v>102001</v>
          </cell>
          <cell r="B5" t="str">
            <v>1</v>
          </cell>
          <cell r="C5" t="str">
            <v>10200</v>
          </cell>
          <cell r="D5" t="str">
            <v>OD10200-001</v>
          </cell>
          <cell r="E5" t="str">
            <v xml:space="preserve">Asesorar a los integrantes al Sistema de la Protección Social en la interpretación, aplicación y socialización de las normas relacionadas con el Sistema para garantizar la estabilidad Jurídica y los riesgos Jurídicos                                  </v>
          </cell>
        </row>
        <row r="6">
          <cell r="A6" t="str">
            <v>102002</v>
          </cell>
          <cell r="B6" t="str">
            <v>2</v>
          </cell>
          <cell r="C6" t="str">
            <v>10200</v>
          </cell>
          <cell r="D6" t="str">
            <v>OD10200-002</v>
          </cell>
          <cell r="E6" t="str">
            <v xml:space="preserve">Defender antes las instancias Judiciales a la Entidad con el fin de salvaguardar sus intereses y disminuir los Riesgos Jurídicos mediante fallos favorables en los Procesos Judiciales y la recuperación de recursos a favor del Sistema                  </v>
          </cell>
        </row>
        <row r="7">
          <cell r="A7" t="str">
            <v>102003</v>
          </cell>
          <cell r="B7" t="str">
            <v>3</v>
          </cell>
          <cell r="C7" t="str">
            <v>10200</v>
          </cell>
          <cell r="D7" t="str">
            <v>OD10200-003</v>
          </cell>
          <cell r="E7" t="str">
            <v xml:space="preserve">Optimizar los procesos del Ministerio de la Protección Social estableciendo mecanismos de Gestión que garanticen el Mejoramiento Continuo                                                                                                                 </v>
          </cell>
        </row>
        <row r="8">
          <cell r="A8" t="str">
            <v>103001</v>
          </cell>
          <cell r="B8" t="str">
            <v>1</v>
          </cell>
          <cell r="C8" t="str">
            <v>10300</v>
          </cell>
          <cell r="D8" t="str">
            <v>OD10300-001</v>
          </cell>
          <cell r="E8" t="str">
            <v xml:space="preserve">Optimizar los procesos de gestión de la Oficina de Cooperación y relaciones Internacionales mediante el establecimiento de mecanismos de gestión para garantizar el mejoramiento contínuo                                                                 </v>
          </cell>
        </row>
        <row r="9">
          <cell r="A9" t="str">
            <v>103002</v>
          </cell>
          <cell r="B9" t="str">
            <v>2</v>
          </cell>
          <cell r="C9" t="str">
            <v>10300</v>
          </cell>
          <cell r="D9" t="str">
            <v>OD10300-002</v>
          </cell>
          <cell r="E9" t="str">
            <v xml:space="preserve">Definir demanda de cooperación internacional del sector y fortalcer capacidad negociadora frente a fuentes de cooperación internacional, aumentar acceso a estas por parte de entidades territoriales mediante presentación de proyectos viables          </v>
          </cell>
        </row>
        <row r="10">
          <cell r="A10" t="str">
            <v>103003</v>
          </cell>
          <cell r="B10" t="str">
            <v>3</v>
          </cell>
          <cell r="C10" t="str">
            <v>10300</v>
          </cell>
          <cell r="D10" t="str">
            <v>OD10300-003</v>
          </cell>
          <cell r="E10" t="str">
            <v xml:space="preserve">Desarrollar acciones de cooperación internacional que faciliten el posicionamiento del sector de la protecciónsocial en los escenarios internacionales                                                                                                    </v>
          </cell>
        </row>
        <row r="11">
          <cell r="A11" t="str">
            <v>104001</v>
          </cell>
          <cell r="B11" t="str">
            <v>1</v>
          </cell>
          <cell r="C11" t="str">
            <v>10400</v>
          </cell>
          <cell r="D11" t="str">
            <v>OD10400-001</v>
          </cell>
          <cell r="E11" t="str">
            <v xml:space="preserve">Optimizar el proceso de gestión de Control Interno estableciendo mecanismos de gestión que garanticen el mejoramiento continuo.                                                                                                                           </v>
          </cell>
        </row>
        <row r="12">
          <cell r="A12" t="str">
            <v>104002</v>
          </cell>
          <cell r="B12" t="str">
            <v>2</v>
          </cell>
          <cell r="C12" t="str">
            <v>10400</v>
          </cell>
          <cell r="D12" t="str">
            <v>OD10400-002</v>
          </cell>
          <cell r="E12" t="str">
            <v xml:space="preserve">Evaluar la implementación y mejora del Sistema Integrado de Gestión.                                                                                                                                                                                      </v>
          </cell>
        </row>
        <row r="13">
          <cell r="A13" t="str">
            <v>121001</v>
          </cell>
          <cell r="B13" t="str">
            <v>1</v>
          </cell>
          <cell r="C13" t="str">
            <v>12100</v>
          </cell>
          <cell r="D13" t="str">
            <v>OD12100-001</v>
          </cell>
          <cell r="E13" t="str">
            <v xml:space="preserve">Optimizar el proceso de Gestión General de Financiamiento, estableciendo mecanismos de gestión que garanticen el mejoramiento contínuo.                                                                                                                   </v>
          </cell>
        </row>
        <row r="14">
          <cell r="A14" t="str">
            <v>121002</v>
          </cell>
          <cell r="B14" t="str">
            <v>2</v>
          </cell>
          <cell r="C14" t="str">
            <v>12100</v>
          </cell>
          <cell r="D14" t="str">
            <v>OD12100-002</v>
          </cell>
          <cell r="E14" t="str">
            <v xml:space="preserve">Fortalecer las acciones para la generación y seguimiento de las fuentes de financiación de los fondos especiales adscritos al Ministerio de la Protección Social para mantener e incrementar los recursos del Sector                                      </v>
          </cell>
        </row>
        <row r="15">
          <cell r="A15" t="str">
            <v>122001</v>
          </cell>
          <cell r="B15" t="str">
            <v>1</v>
          </cell>
          <cell r="C15" t="str">
            <v>12200</v>
          </cell>
          <cell r="D15" t="str">
            <v>OD12200-001</v>
          </cell>
          <cell r="E15" t="str">
            <v xml:space="preserve">Optimizar el proceso de gestión de Planeación y análisis de política, estableciendo mecanismos de gestión que garanticen el mejoramiento contínuo                                                                                                         </v>
          </cell>
        </row>
        <row r="16">
          <cell r="A16" t="str">
            <v>122002</v>
          </cell>
          <cell r="B16" t="str">
            <v>2</v>
          </cell>
          <cell r="C16" t="str">
            <v>12200</v>
          </cell>
          <cell r="D16" t="str">
            <v>OD12200-002</v>
          </cell>
          <cell r="E16" t="str">
            <v xml:space="preserve">Asistir a entidades, entes territoriales del sector y dependencias del Ministerio en la formulación, seguimiento y evaluación de la gestión y formulació y seguimiento a planes y proyectos                                                               </v>
          </cell>
        </row>
        <row r="17">
          <cell r="A17" t="str">
            <v>122003</v>
          </cell>
          <cell r="B17" t="str">
            <v>3</v>
          </cell>
          <cell r="C17" t="str">
            <v>12200</v>
          </cell>
          <cell r="D17" t="str">
            <v>OD12200-003</v>
          </cell>
          <cell r="E17" t="str">
            <v xml:space="preserve">Contribuir al mejoramiento de los procesos de toma de decisiones, mediante el diseño, desarrollo y administración del SISPRO                                                                                                                              </v>
          </cell>
        </row>
        <row r="18">
          <cell r="A18" t="str">
            <v>122004</v>
          </cell>
          <cell r="B18" t="str">
            <v>4</v>
          </cell>
          <cell r="C18" t="str">
            <v>12200</v>
          </cell>
          <cell r="D18" t="str">
            <v>OD12200-004</v>
          </cell>
          <cell r="E18" t="str">
            <v xml:space="preserve">Promver el desarrollo de las áreas de responsabilidad mediante la asitencia y desarrollo en los procesos de descentralización, participación y control social.                                                                                            </v>
          </cell>
        </row>
        <row r="19">
          <cell r="A19" t="str">
            <v>123001</v>
          </cell>
          <cell r="B19" t="str">
            <v>1</v>
          </cell>
          <cell r="C19" t="str">
            <v>12300</v>
          </cell>
          <cell r="D19" t="str">
            <v>OD12300-001</v>
          </cell>
          <cell r="E19" t="str">
            <v xml:space="preserve">Promover la afiliación y ampliación de cobertura y realizar seguimiento al regimen contributivo y a los sistemas generales de pensiones y subsidio familiar                                                                                               </v>
          </cell>
        </row>
        <row r="20">
          <cell r="A20" t="str">
            <v>123002</v>
          </cell>
          <cell r="B20" t="str">
            <v>2</v>
          </cell>
          <cell r="C20" t="str">
            <v>12300</v>
          </cell>
          <cell r="D20" t="str">
            <v>OD12300-002</v>
          </cell>
          <cell r="E20" t="str">
            <v xml:space="preserve">Definir políticas proponer y adoptar normas para la asignación de subsidios, con el fin de mitigar las contingencias de vejez en la población mayor desprotegida                                                                                          </v>
          </cell>
        </row>
        <row r="21">
          <cell r="A21" t="str">
            <v>123003</v>
          </cell>
          <cell r="B21" t="str">
            <v>3</v>
          </cell>
          <cell r="C21" t="str">
            <v>12300</v>
          </cell>
          <cell r="D21" t="str">
            <v>OD12300-003</v>
          </cell>
          <cell r="E21" t="str">
            <v xml:space="preserve">Optimizar el proceso de gestión de la Dirección General de Seguridad Económica y Pensiones estableciendo mecanismos de gestión que garanticen mejoramiento continuo                                                                                       </v>
          </cell>
        </row>
        <row r="22">
          <cell r="A22" t="str">
            <v>124001</v>
          </cell>
          <cell r="B22" t="str">
            <v>1</v>
          </cell>
          <cell r="C22" t="str">
            <v>12400</v>
          </cell>
          <cell r="D22" t="str">
            <v>OD12400-001</v>
          </cell>
          <cell r="E22" t="str">
            <v xml:space="preserve">Promover la evaluación de la calidad y pertinencia en la formacion de l recurso humano con el fin de mejorar su idoneidad productividad y empleabilidad.                                                                                                  </v>
          </cell>
        </row>
        <row r="23">
          <cell r="A23" t="str">
            <v>124002</v>
          </cell>
          <cell r="B23" t="str">
            <v>2</v>
          </cell>
          <cell r="C23" t="str">
            <v>12400</v>
          </cell>
          <cell r="D23" t="str">
            <v>OD12400-002</v>
          </cell>
          <cell r="E23" t="str">
            <v xml:space="preserve">Formular politicas de regulación que faciliten la creacion y diseño de mecanismos de registro y control del ejercicio del recurso humano del pais                                                                                                         </v>
          </cell>
        </row>
        <row r="24">
          <cell r="A24" t="str">
            <v>124003</v>
          </cell>
          <cell r="B24" t="str">
            <v>3</v>
          </cell>
          <cell r="C24" t="str">
            <v>12400</v>
          </cell>
          <cell r="D24" t="str">
            <v>OD12400-003</v>
          </cell>
          <cell r="E24" t="str">
            <v xml:space="preserve">Estimular el perfeccionamiento del recurso humano en salud fomentando una mayor calidad en la prestacion de los servicios y una adecuada distribucion de dicho recurso                                                                                    </v>
          </cell>
        </row>
        <row r="25">
          <cell r="A25" t="str">
            <v>124004</v>
          </cell>
          <cell r="B25" t="str">
            <v>4</v>
          </cell>
          <cell r="C25" t="str">
            <v>12400</v>
          </cell>
          <cell r="D25" t="str">
            <v>OD12400-004</v>
          </cell>
          <cell r="E25" t="str">
            <v xml:space="preserve">Formular politicas de formacion del recurso humano en el marco del sistema de la proteccion social.                                                                                                                                                       </v>
          </cell>
        </row>
        <row r="26">
          <cell r="A26" t="str">
            <v>124005</v>
          </cell>
          <cell r="B26" t="str">
            <v>5</v>
          </cell>
          <cell r="C26" t="str">
            <v>12400</v>
          </cell>
          <cell r="D26" t="str">
            <v>OD12400-005</v>
          </cell>
          <cell r="E26" t="str">
            <v xml:space="preserve">Optimizar el proceso de gestión de Recursos Humanos estableciendo mecanismos de gestión que garanticen el mejoramiento continuo.                                                                                                                          </v>
          </cell>
        </row>
        <row r="27">
          <cell r="A27" t="str">
            <v>130101</v>
          </cell>
          <cell r="B27" t="str">
            <v>1</v>
          </cell>
          <cell r="C27" t="str">
            <v>13010</v>
          </cell>
          <cell r="D27" t="str">
            <v>OD13010-001</v>
          </cell>
          <cell r="E27" t="str">
            <v xml:space="preserve">Fortalecer la capacidad y respuesta del Sector de la Protección Social en el componente de Salud, ante una situación de emergencia o desastres para garantizar la atención de la población afectada en condiciones de calidad                             </v>
          </cell>
        </row>
        <row r="28">
          <cell r="A28" t="str">
            <v>130102</v>
          </cell>
          <cell r="B28" t="str">
            <v>2</v>
          </cell>
          <cell r="C28" t="str">
            <v>13010</v>
          </cell>
          <cell r="D28" t="str">
            <v>OD13010-002</v>
          </cell>
          <cell r="E28" t="str">
            <v xml:space="preserve">Fortalecer la prestación de servicios de salud de las direcciones departamentales, distritales y municipales de la red publica del país a través de la cofinanciación de proyectos para la atención de la población urbana y rural.                       </v>
          </cell>
        </row>
        <row r="29">
          <cell r="A29" t="str">
            <v>130103</v>
          </cell>
          <cell r="B29" t="str">
            <v>3</v>
          </cell>
          <cell r="C29" t="str">
            <v>13010</v>
          </cell>
          <cell r="D29" t="str">
            <v>OD13010-003</v>
          </cell>
          <cell r="E29" t="str">
            <v xml:space="preserve">Optimizar lel proceso de gestión de Emergencias y Desastres estableciendo mecanismos de gestión que garanticen el mejoramiento contínuo                                                                                                                   </v>
          </cell>
        </row>
        <row r="30">
          <cell r="A30" t="str">
            <v>130104</v>
          </cell>
          <cell r="B30" t="str">
            <v>4</v>
          </cell>
          <cell r="C30" t="str">
            <v>13010</v>
          </cell>
          <cell r="D30" t="str">
            <v>OD13010-004</v>
          </cell>
          <cell r="E30" t="str">
            <v xml:space="preserve">Identificar las amenazas que pueda afectar la salud con la visión de promover la gestión del riesgo , establecer, organizar la coordinación en el manejo de emergencias y desastres para el fortalecimiento de la capacidad de respuesta del sector       </v>
          </cell>
        </row>
        <row r="31">
          <cell r="A31" t="str">
            <v>130105</v>
          </cell>
          <cell r="B31" t="str">
            <v>5</v>
          </cell>
          <cell r="C31" t="str">
            <v>13010</v>
          </cell>
          <cell r="D31" t="str">
            <v>OD13010-005</v>
          </cell>
          <cell r="E31" t="str">
            <v>Apoyar inversión recursos direcciones deptales, distritales y mpales y la red pública de servicios del país, a través de cofinanciación de proyectos para fortalecer red nacional de urgencias y atencón de emergencias catastroficas y accidentes transit</v>
          </cell>
        </row>
        <row r="32">
          <cell r="A32" t="str">
            <v>131001</v>
          </cell>
          <cell r="B32" t="str">
            <v>1</v>
          </cell>
          <cell r="C32" t="str">
            <v>13100</v>
          </cell>
          <cell r="D32" t="str">
            <v>OD13100-001</v>
          </cell>
          <cell r="E32" t="str">
            <v>Implementar política nacional de prestación de servicios de salud, mediante desarrollo deejes estratégicos de accesibilidad, calidad y eficiencia, con propósito de mejorar acceso, calidad de servicios a los usuarios y eficiencia en el uso de recursos</v>
          </cell>
        </row>
        <row r="33">
          <cell r="A33" t="str">
            <v>131002</v>
          </cell>
          <cell r="B33" t="str">
            <v>2</v>
          </cell>
          <cell r="C33" t="str">
            <v>13100</v>
          </cell>
          <cell r="D33" t="str">
            <v>OD13100-002</v>
          </cell>
          <cell r="E33" t="str">
            <v xml:space="preserve">Promover el fortalecimiento de la infraestructura fisica y tecnologia hospitalaria                                                                                                                                                                        </v>
          </cell>
        </row>
        <row r="34">
          <cell r="A34" t="str">
            <v>131003</v>
          </cell>
          <cell r="B34" t="str">
            <v>3</v>
          </cell>
          <cell r="C34" t="str">
            <v>13100</v>
          </cell>
          <cell r="D34" t="str">
            <v>OD13100-003</v>
          </cell>
          <cell r="E34" t="str">
            <v xml:space="preserve">Formular y orientar políticas normas y proyectos relacionados con medicamentos, productos farmacéuticos, componentes anatómicos, dispositivos médicos y tecnologías, utilizados en cuidado y protección de salud y en tratamiento de enfermedades         </v>
          </cell>
        </row>
        <row r="35">
          <cell r="A35" t="str">
            <v>131004</v>
          </cell>
          <cell r="B35" t="str">
            <v>4</v>
          </cell>
          <cell r="C35" t="str">
            <v>13100</v>
          </cell>
          <cell r="D35" t="str">
            <v>OD13100-004</v>
          </cell>
          <cell r="E35" t="str">
            <v xml:space="preserve">Realizar acciones encaminadas a mejorar y mantener niveles superiores en la prestación de servicios de salud                                                                                                                                              </v>
          </cell>
        </row>
        <row r="36">
          <cell r="A36" t="str">
            <v>131005</v>
          </cell>
          <cell r="B36" t="str">
            <v>5</v>
          </cell>
          <cell r="C36" t="str">
            <v>13100</v>
          </cell>
          <cell r="D36" t="str">
            <v>OD13100-005</v>
          </cell>
          <cell r="E36" t="str">
            <v xml:space="preserve">Optimizar el proceso de gestión de Calidad de Servicios estableciendo mecanismos de gestión que garanticen el mejoramiento continúo                                                                                                                       </v>
          </cell>
        </row>
        <row r="37">
          <cell r="A37" t="str">
            <v>132001</v>
          </cell>
          <cell r="B37" t="str">
            <v>1</v>
          </cell>
          <cell r="C37" t="str">
            <v>13200</v>
          </cell>
          <cell r="D37" t="str">
            <v>OD13200-001</v>
          </cell>
          <cell r="E37" t="str">
            <v xml:space="preserve">Optimizar los procesos del ministerio de la protección social, estableciendo mecanismos de gestión que garanticen el mejoramiento continúo                                                                                                                </v>
          </cell>
        </row>
        <row r="38">
          <cell r="A38" t="str">
            <v>132002</v>
          </cell>
          <cell r="B38" t="str">
            <v>2</v>
          </cell>
          <cell r="C38" t="str">
            <v>13200</v>
          </cell>
          <cell r="D38" t="str">
            <v>OD13200-002</v>
          </cell>
          <cell r="E38" t="str">
            <v xml:space="preserve">Establecer, desarrollar, coordinar, ejecutar, evaluar y monitorear políticas, planes, programas, proyectos lineamientos técnicos y estrategias que contribuyan a mejorar la equidad y el acceso de las filas y en general de la población en situación de </v>
          </cell>
        </row>
        <row r="39">
          <cell r="A39" t="str">
            <v>132003</v>
          </cell>
          <cell r="B39" t="str">
            <v>3</v>
          </cell>
          <cell r="C39" t="str">
            <v>13200</v>
          </cell>
          <cell r="D39" t="str">
            <v>OD13200-003</v>
          </cell>
          <cell r="E39" t="str">
            <v xml:space="preserve">Definir o fortalecer mecanismos y estrategias para la atención de la población más vulnerable interinstitucional e intersectorialmente y para realizar el seguimiento a los programas y proyectos                                                         </v>
          </cell>
        </row>
        <row r="40">
          <cell r="A40" t="str">
            <v>132004</v>
          </cell>
          <cell r="B40" t="str">
            <v>4</v>
          </cell>
          <cell r="C40" t="str">
            <v>13200</v>
          </cell>
          <cell r="D40" t="str">
            <v>OD13200-004</v>
          </cell>
          <cell r="E40" t="str">
            <v xml:space="preserve">Fortalecer a las entidades territoriales en el manejo de las políticas, planes programas y proyectos dirigidos a las poblaciones vulnerables                                                                                                              </v>
          </cell>
        </row>
        <row r="41">
          <cell r="A41" t="str">
            <v>133001</v>
          </cell>
          <cell r="B41" t="str">
            <v>1</v>
          </cell>
          <cell r="C41" t="str">
            <v>13300</v>
          </cell>
          <cell r="D41" t="str">
            <v>OD13300-001</v>
          </cell>
          <cell r="E41" t="str">
            <v xml:space="preserve">Definir lineamientos de política planes programas y proyectos para la proteccion de la salud pública en el ambito nacional.                                                                                                                               </v>
          </cell>
        </row>
        <row r="42">
          <cell r="A42" t="str">
            <v>133002</v>
          </cell>
          <cell r="B42" t="str">
            <v>2</v>
          </cell>
          <cell r="C42" t="str">
            <v>13300</v>
          </cell>
          <cell r="D42" t="str">
            <v>OD13300-002</v>
          </cell>
          <cell r="E42" t="str">
            <v xml:space="preserve">Definir, implementar y evaluar planes y programas para enfermedades prevenibles por vacunas.                                                                                                                                                              </v>
          </cell>
        </row>
        <row r="43">
          <cell r="A43" t="str">
            <v>133003</v>
          </cell>
          <cell r="B43" t="str">
            <v>3</v>
          </cell>
          <cell r="C43" t="str">
            <v>13300</v>
          </cell>
          <cell r="D43" t="str">
            <v>OD13300-003</v>
          </cell>
          <cell r="E43" t="str">
            <v xml:space="preserve">Optimizar el proceso de gestion de salud pública, estableciendo mecanismos de gestion que garanticen el mejoramiento continuo.                                                                                                                            </v>
          </cell>
        </row>
        <row r="44">
          <cell r="A44" t="str">
            <v>133101</v>
          </cell>
          <cell r="B44" t="str">
            <v>1</v>
          </cell>
          <cell r="C44" t="str">
            <v>13310</v>
          </cell>
          <cell r="D44" t="str">
            <v>OD13310-001</v>
          </cell>
          <cell r="E44" t="str">
            <v xml:space="preserve">Desarrollar estrategias de prevención, rehabilitación y resocialización en lo referente a farmacodependencia                                                                                                                                              </v>
          </cell>
        </row>
        <row r="45">
          <cell r="A45" t="str">
            <v>133102</v>
          </cell>
          <cell r="B45" t="str">
            <v>2</v>
          </cell>
          <cell r="C45" t="str">
            <v>13310</v>
          </cell>
          <cell r="D45" t="str">
            <v>OD13310-002</v>
          </cell>
          <cell r="E45" t="str">
            <v xml:space="preserve">Desarrollar acciones dirigidas  a fortalecer los controles de inspección vigilancia y control                                                                                                                                                             </v>
          </cell>
        </row>
        <row r="46">
          <cell r="A46" t="str">
            <v>133103</v>
          </cell>
          <cell r="B46" t="str">
            <v>3</v>
          </cell>
          <cell r="C46" t="str">
            <v>13310</v>
          </cell>
          <cell r="D46" t="str">
            <v>OD13310-003</v>
          </cell>
          <cell r="E46" t="str">
            <v xml:space="preserve">Propender por el abastecimiento de medicamentos y sustancias de control especial y/o MME                                                                                                                                                                  </v>
          </cell>
        </row>
        <row r="47">
          <cell r="A47" t="str">
            <v>133105</v>
          </cell>
          <cell r="B47" t="str">
            <v>5</v>
          </cell>
          <cell r="C47" t="str">
            <v>13310</v>
          </cell>
          <cell r="D47" t="str">
            <v>OD13310-005</v>
          </cell>
          <cell r="E47" t="str">
            <v xml:space="preserve">Optimizar el proceso de Gestión del Fondo Nacional de Estupefacientes  estableciendo mecanismos de gestiópn que garanticen el mejoramiento continuo                                                                                                       </v>
          </cell>
        </row>
        <row r="48">
          <cell r="A48" t="str">
            <v>134001</v>
          </cell>
          <cell r="B48" t="str">
            <v>1</v>
          </cell>
          <cell r="C48" t="str">
            <v>13400</v>
          </cell>
          <cell r="D48" t="str">
            <v>OD13400-001</v>
          </cell>
          <cell r="E48" t="str">
            <v xml:space="preserve">Optimizar el proceso de gestion de la Direccion de Gestion de la Demanda estableciendo mecanismos de gestion que garanticen el mejoramiento continuo.                                                                                                     </v>
          </cell>
        </row>
        <row r="49">
          <cell r="A49" t="str">
            <v>134002</v>
          </cell>
          <cell r="B49" t="str">
            <v>2</v>
          </cell>
          <cell r="C49" t="str">
            <v>13400</v>
          </cell>
          <cell r="D49" t="str">
            <v>OD13400-002</v>
          </cell>
          <cell r="E49" t="str">
            <v xml:space="preserve">Establecer Lineamientos para la  Unificacion de los Planes de Beneficios del SGSSS.                                                                                                                                                                       </v>
          </cell>
        </row>
        <row r="50">
          <cell r="A50" t="str">
            <v>134003</v>
          </cell>
          <cell r="B50" t="str">
            <v>3</v>
          </cell>
          <cell r="C50" t="str">
            <v>13400</v>
          </cell>
          <cell r="D50" t="str">
            <v>OD13400-003</v>
          </cell>
          <cell r="E50" t="str">
            <v xml:space="preserve">Establecer  Lineamientos de Politica del Aseguramiento                                                                                                                                                                                                    </v>
          </cell>
        </row>
        <row r="51">
          <cell r="A51" t="str">
            <v>135001</v>
          </cell>
          <cell r="B51" t="str">
            <v>1</v>
          </cell>
          <cell r="C51" t="str">
            <v>13500</v>
          </cell>
          <cell r="D51" t="str">
            <v>OD13500-001</v>
          </cell>
          <cell r="E51" t="str">
            <v xml:space="preserve">Promover el fortalecimiento institucional de los actores del Sistema General de Riesgos Profesionales para lograr el cumplimiento de los objetivos y compromisos propuestos                                                                               </v>
          </cell>
        </row>
        <row r="52">
          <cell r="A52" t="str">
            <v>135002</v>
          </cell>
          <cell r="B52" t="str">
            <v>2</v>
          </cell>
          <cell r="C52" t="str">
            <v>13500</v>
          </cell>
          <cell r="D52" t="str">
            <v>OD13500-002</v>
          </cell>
          <cell r="E52" t="str">
            <v xml:space="preserve">Impulsar el desarrollo técnico tecnológico, científico del Sistema General de Riesgos Profesionales.                                                                                                                                                      </v>
          </cell>
        </row>
        <row r="53">
          <cell r="A53" t="str">
            <v>135003</v>
          </cell>
          <cell r="B53" t="str">
            <v>3</v>
          </cell>
          <cell r="C53" t="str">
            <v>13500</v>
          </cell>
          <cell r="D53" t="str">
            <v>OD13500-003</v>
          </cell>
          <cell r="E53" t="str">
            <v xml:space="preserve">Optimizar los procesos del Ministerio de la Protección Social estableciendo mecanismos de Gestión que garanticen el mejoramiento continuo del proceso de Riesgos Profesionales                                                                            </v>
          </cell>
        </row>
        <row r="54">
          <cell r="A54" t="str">
            <v>135004</v>
          </cell>
          <cell r="B54" t="str">
            <v>4</v>
          </cell>
          <cell r="C54" t="str">
            <v>13500</v>
          </cell>
          <cell r="D54" t="str">
            <v>OD13500-004</v>
          </cell>
          <cell r="E54" t="str">
            <v xml:space="preserve">Desarrollar políticas, planes y acciones de promoción de la salud en el trabajo y prevención de los riesgos ocupacionales de la población colombiana.                                                                                                     </v>
          </cell>
        </row>
        <row r="55">
          <cell r="A55" t="str">
            <v>135005</v>
          </cell>
          <cell r="B55" t="str">
            <v>5</v>
          </cell>
          <cell r="C55" t="str">
            <v>13500</v>
          </cell>
          <cell r="D55" t="str">
            <v>OD13500-005</v>
          </cell>
          <cell r="E55" t="str">
            <v xml:space="preserve">Aumentar la cobertura de acciones dirigida a la población general para el desarrollo y fortalecimiento de la cultura de autocuidado entorno a la adopción de actuaciones seguras en el ámbito laboral, extralaboral, la familia y la comunidad.           </v>
          </cell>
        </row>
        <row r="56">
          <cell r="A56" t="str">
            <v>135006</v>
          </cell>
          <cell r="B56" t="str">
            <v>6</v>
          </cell>
          <cell r="C56" t="str">
            <v>13500</v>
          </cell>
          <cell r="D56" t="str">
            <v>OD13500-006</v>
          </cell>
          <cell r="E56" t="str">
            <v xml:space="preserve">Mejorar la gestión de las instancias responsables de los procesos de inspección, vigilancia y control en el Sistema General den Riesgos Profesionales                                                                                                     </v>
          </cell>
        </row>
        <row r="57">
          <cell r="A57" t="str">
            <v>140201</v>
          </cell>
          <cell r="B57" t="str">
            <v>1</v>
          </cell>
          <cell r="C57" t="str">
            <v>14020</v>
          </cell>
          <cell r="D57" t="str">
            <v>OD14020-001</v>
          </cell>
          <cell r="E57" t="str">
            <v xml:space="preserve">Contribuir a la obtención de providencias judiciales ajustadas a derecho, producto de la observancia del debido proceso de las formas propias de cada juicio y de un amplio debate  probatorio que garantice  el principio de legalidad.                  </v>
          </cell>
        </row>
        <row r="58">
          <cell r="A58" t="str">
            <v>140202</v>
          </cell>
          <cell r="B58" t="str">
            <v>2</v>
          </cell>
          <cell r="C58" t="str">
            <v>14020</v>
          </cell>
          <cell r="D58" t="str">
            <v>OD14020-002</v>
          </cell>
          <cell r="E58" t="str">
            <v xml:space="preserve">Optimizar el proceso de Gestión del  GIT estableciendo mecanismos de Gestión al mejoramiento continuo                                                                                                                                                     </v>
          </cell>
        </row>
        <row r="59">
          <cell r="A59" t="str">
            <v>140203</v>
          </cell>
          <cell r="B59" t="str">
            <v>3</v>
          </cell>
          <cell r="C59" t="str">
            <v>14020</v>
          </cell>
          <cell r="D59" t="str">
            <v>OD14020-003</v>
          </cell>
          <cell r="E59" t="str">
            <v xml:space="preserve">Atender en derecho las solicitudes que conforman las reclamaciones del Orden Secuencial de Pagos                                                                                                                                                          </v>
          </cell>
        </row>
        <row r="60">
          <cell r="A60" t="str">
            <v>140204</v>
          </cell>
          <cell r="B60" t="str">
            <v>4</v>
          </cell>
          <cell r="C60" t="str">
            <v>14020</v>
          </cell>
          <cell r="D60" t="str">
            <v>OD14020-004</v>
          </cell>
          <cell r="E60" t="str">
            <v xml:space="preserve">Cumplir con las respuestas a reclamaciones afectadas por extrabajadores, pensionados, sustitutos, apoderados, asociaciones, entes judiciales y  de control                                                                                                </v>
          </cell>
        </row>
        <row r="61">
          <cell r="A61" t="str">
            <v>141001</v>
          </cell>
          <cell r="B61" t="str">
            <v>1</v>
          </cell>
          <cell r="C61" t="str">
            <v>14100</v>
          </cell>
          <cell r="D61" t="str">
            <v>OD14100-001</v>
          </cell>
          <cell r="E61" t="str">
            <v xml:space="preserve">Optimizar el proceso de gestión de Protección laboral estableciendo mecanismos de gestión que garanticen el mejoramiento continuo.                                                                                                                        </v>
          </cell>
        </row>
        <row r="62">
          <cell r="A62" t="str">
            <v>141002</v>
          </cell>
          <cell r="B62" t="str">
            <v>2</v>
          </cell>
          <cell r="C62" t="str">
            <v>14100</v>
          </cell>
          <cell r="D62" t="str">
            <v>OD14100-002</v>
          </cell>
          <cell r="E62" t="str">
            <v xml:space="preserve">Contribuir en la implementación de políticas, planes y programas que mejoren las condiciones de trabajo de las poblaciones más vulnerables.                                                                                                               </v>
          </cell>
        </row>
        <row r="63">
          <cell r="A63" t="str">
            <v>141003</v>
          </cell>
          <cell r="B63" t="str">
            <v>3</v>
          </cell>
          <cell r="C63" t="str">
            <v>14100</v>
          </cell>
          <cell r="D63" t="str">
            <v>OD14100-003</v>
          </cell>
          <cell r="E63" t="str">
            <v xml:space="preserve">Generar políticas estrategias instrumentos y metodologías para la generación de trabajo y empleo decente e impulso a la productividad                                                                                                                     </v>
          </cell>
        </row>
        <row r="64">
          <cell r="A64" t="str">
            <v>141004</v>
          </cell>
          <cell r="B64" t="str">
            <v>4</v>
          </cell>
          <cell r="C64" t="str">
            <v>14100</v>
          </cell>
          <cell r="D64" t="str">
            <v>OD14100-004</v>
          </cell>
          <cell r="E64" t="str">
            <v>Gestionar políticas estrategias programas y proyectos para la protección del trabajador, el diálogo social la concertacion entre actores con el fin de armonizar las relaciones laborales y el fortalecimiento de nuevas formas y esquemas de organización</v>
          </cell>
        </row>
        <row r="65">
          <cell r="A65" t="str">
            <v>142001</v>
          </cell>
          <cell r="B65" t="str">
            <v>1</v>
          </cell>
          <cell r="C65" t="str">
            <v>14200</v>
          </cell>
          <cell r="D65" t="str">
            <v>OD14200-001</v>
          </cell>
          <cell r="E65" t="str">
            <v xml:space="preserve">Desarrollar mecanismos e instrumentos que conduzcan a una gestión eficiente, efectiva y eficaz, manteniendo los estándares de calidad y el mejoramiento continúo que beneficien a la población objeto.                                                    </v>
          </cell>
        </row>
        <row r="66">
          <cell r="A66" t="str">
            <v>142002</v>
          </cell>
          <cell r="B66" t="str">
            <v>2</v>
          </cell>
          <cell r="C66" t="str">
            <v>14200</v>
          </cell>
          <cell r="D66" t="str">
            <v>OD14200-002</v>
          </cell>
          <cell r="E66" t="str">
            <v xml:space="preserve">Desarrollar y aplicar instrumentos, estrategias y herramientas de gestión para el trabajo y la vinculación de la población desempleada al mercado laboral desde la perspectiva de género y con énfasis en grupos étnicos y poblaciones desplazadas.       </v>
          </cell>
        </row>
        <row r="67">
          <cell r="A67" t="str">
            <v>143001</v>
          </cell>
          <cell r="B67" t="str">
            <v>1</v>
          </cell>
          <cell r="C67" t="str">
            <v>14300</v>
          </cell>
          <cell r="D67" t="str">
            <v>OD14300-001</v>
          </cell>
          <cell r="E67" t="str">
            <v xml:space="preserve">Diseñar e implementar  políticas, estrategias, procesos y metodologías que contribuyan a fortalecer  al sistema de IVC                                                                                                                                    </v>
          </cell>
        </row>
        <row r="68">
          <cell r="A68" t="str">
            <v>143002</v>
          </cell>
          <cell r="B68" t="str">
            <v>2</v>
          </cell>
          <cell r="C68" t="str">
            <v>14300</v>
          </cell>
          <cell r="D68" t="str">
            <v>OD14300-002</v>
          </cell>
          <cell r="E68" t="str">
            <v xml:space="preserve">Contribuír al fortalecimiento de las relaciones laborales individuales y colectivas, a través del cumplimiento de la normatividad laboral.                                                                                                                </v>
          </cell>
        </row>
        <row r="69">
          <cell r="A69" t="str">
            <v>143003</v>
          </cell>
          <cell r="B69" t="str">
            <v>3</v>
          </cell>
          <cell r="C69" t="str">
            <v>14300</v>
          </cell>
          <cell r="D69" t="str">
            <v>OD14300-003</v>
          </cell>
          <cell r="E69" t="str">
            <v>Diseñar e implementar herramientas para el esquema de  IVC a los actores del Sistema de la Protección Social con el fin de contribuir a ampliar su cobertura  mediante la reducción de  los niveles de evasión, y a fortalecer los ingresos financieros co</v>
          </cell>
        </row>
        <row r="70">
          <cell r="A70" t="str">
            <v>143004</v>
          </cell>
          <cell r="B70" t="str">
            <v>4</v>
          </cell>
          <cell r="C70" t="str">
            <v>14300</v>
          </cell>
          <cell r="D70" t="str">
            <v>OD14300-004</v>
          </cell>
          <cell r="E70" t="str">
            <v xml:space="preserve">Optimizar el proceso de Gestión de Inspección,estableciendo mecanismos de gestión que garanticen el mejoramiento continuo                                                                                                                                 </v>
          </cell>
        </row>
        <row r="71">
          <cell r="A71" t="str">
            <v>144101</v>
          </cell>
          <cell r="B71" t="str">
            <v>1</v>
          </cell>
          <cell r="C71" t="str">
            <v>14410</v>
          </cell>
          <cell r="D71" t="str">
            <v>OD14410-001</v>
          </cell>
          <cell r="E71" t="str">
            <v xml:space="preserve">Desarrollar mecanismos e instrumentos que conduzcan a una gestión eficiente.                                                                                                                                                                              </v>
          </cell>
        </row>
        <row r="72">
          <cell r="A72" t="str">
            <v>144102</v>
          </cell>
          <cell r="B72" t="str">
            <v>2</v>
          </cell>
          <cell r="C72" t="str">
            <v>14410</v>
          </cell>
          <cell r="D72" t="str">
            <v>OD14410-002</v>
          </cell>
          <cell r="E72" t="str">
            <v xml:space="preserve">Contribuir con el diseño e implementación de planes y programas orientados a poblaciones vulnerables.                                                                                                                                                     </v>
          </cell>
        </row>
        <row r="73">
          <cell r="A73" t="str">
            <v>144103</v>
          </cell>
          <cell r="B73" t="str">
            <v>3</v>
          </cell>
          <cell r="C73" t="str">
            <v>14410</v>
          </cell>
          <cell r="D73" t="str">
            <v>OD14410-003</v>
          </cell>
          <cell r="E73" t="str">
            <v xml:space="preserve">Diseñar e implementar estrategias, instrumentos y metodologías que contribuyan a fortalecer la promoción y la prevención en el marco de la protección social.                                                                                             </v>
          </cell>
        </row>
        <row r="74">
          <cell r="A74" t="str">
            <v>144104</v>
          </cell>
          <cell r="B74" t="str">
            <v>4</v>
          </cell>
          <cell r="C74" t="str">
            <v>14410</v>
          </cell>
          <cell r="D74" t="str">
            <v>OD14410-004</v>
          </cell>
          <cell r="E74" t="str">
            <v xml:space="preserve">Desarrollar y aplicar instrumentos, estrategias y herramientas para dinamizar iniciativas relacionadas con la generación de empleo y promoción del trabajo.                                                                                               </v>
          </cell>
        </row>
        <row r="75">
          <cell r="A75" t="str">
            <v>144105</v>
          </cell>
          <cell r="B75" t="str">
            <v>5</v>
          </cell>
          <cell r="C75" t="str">
            <v>14410</v>
          </cell>
          <cell r="D75" t="str">
            <v>OD14410-005</v>
          </cell>
          <cell r="E75" t="str">
            <v xml:space="preserve">Desarrollar y aplicar instrumentos y estrategias encaminadas a fortalecer las organizaciones y velar por los derechos de los trabajadores, propiciando el diálogo social y la concertación entre los actores del Sistema de la Protección Social.         </v>
          </cell>
        </row>
        <row r="76">
          <cell r="A76" t="str">
            <v>144106</v>
          </cell>
          <cell r="B76" t="str">
            <v>6</v>
          </cell>
          <cell r="C76" t="str">
            <v>14410</v>
          </cell>
          <cell r="D76" t="str">
            <v>OD14410-006</v>
          </cell>
          <cell r="E76" t="str">
            <v xml:space="preserve">Desarrollar e implementar estrategias, instrumentos y metodologías que contribuyan a disminuir los niveles de evasión, elusión y morosidad en el Sistema de la Protección Social.                                                                         </v>
          </cell>
        </row>
        <row r="77">
          <cell r="A77" t="str">
            <v>144107</v>
          </cell>
          <cell r="B77" t="str">
            <v>7</v>
          </cell>
          <cell r="C77" t="str">
            <v>14410</v>
          </cell>
          <cell r="D77" t="str">
            <v>OD14410-007</v>
          </cell>
          <cell r="E77" t="str">
            <v xml:space="preserve">Desarrollar e implementar estrategias, instrumentos y metodologías que contribuyen a fortalecer  el esquema de Inspección, Vigilancia y Control del Trabajo.                                                                                              </v>
          </cell>
        </row>
        <row r="78">
          <cell r="A78" t="str">
            <v>144111</v>
          </cell>
          <cell r="B78" t="str">
            <v>1</v>
          </cell>
          <cell r="C78" t="str">
            <v>14411</v>
          </cell>
          <cell r="D78" t="str">
            <v>OD14411-001</v>
          </cell>
          <cell r="E78" t="str">
            <v xml:space="preserve">Desarrollar mecanismos e instrumentos que conduzcan a una gestión eficiente.                                                                                                                                                                              </v>
          </cell>
        </row>
        <row r="79">
          <cell r="A79" t="str">
            <v>144112</v>
          </cell>
          <cell r="B79" t="str">
            <v>2</v>
          </cell>
          <cell r="C79" t="str">
            <v>14411</v>
          </cell>
          <cell r="D79" t="str">
            <v>OD14411-002</v>
          </cell>
          <cell r="E79" t="str">
            <v xml:space="preserve">Contribuir con el diseño e implementación de planes y programas orientados a poblaciones vulnerables.                                                                                                                                                     </v>
          </cell>
        </row>
        <row r="80">
          <cell r="A80" t="str">
            <v>144113</v>
          </cell>
          <cell r="B80" t="str">
            <v>3</v>
          </cell>
          <cell r="C80" t="str">
            <v>14411</v>
          </cell>
          <cell r="D80" t="str">
            <v>OD14411-003</v>
          </cell>
          <cell r="E80" t="str">
            <v xml:space="preserve">Diseñar e implementar estrategias, instrumentos y metodologías que contribuyan a fortalecer la promoción y la prevención en el marco de la protección social                                                                                             </v>
          </cell>
        </row>
        <row r="81">
          <cell r="A81" t="str">
            <v>144114</v>
          </cell>
          <cell r="B81" t="str">
            <v>4</v>
          </cell>
          <cell r="C81" t="str">
            <v>14411</v>
          </cell>
          <cell r="D81" t="str">
            <v>OD14411-004</v>
          </cell>
          <cell r="E81" t="str">
            <v xml:space="preserve">Desarrollar y aplicar instrumentos, estrategias y herramientas para dinamizar iniciativas relacionadas con la generación de empleo y promoción del trabajo.                                                                                               </v>
          </cell>
        </row>
        <row r="82">
          <cell r="A82" t="str">
            <v>144115</v>
          </cell>
          <cell r="B82" t="str">
            <v>5</v>
          </cell>
          <cell r="C82" t="str">
            <v>14411</v>
          </cell>
          <cell r="D82" t="str">
            <v>OD14411-005</v>
          </cell>
          <cell r="E82" t="str">
            <v xml:space="preserve">Desarrollar y aplicar instrumentos y estrategias encaminadas a fortalecer las organizaciones y velar por los derechos de los trabajadores, propiciando el diálogo social y la concertación entre los actores del Sistema                                  </v>
          </cell>
        </row>
        <row r="83">
          <cell r="A83" t="str">
            <v>144116</v>
          </cell>
          <cell r="B83" t="str">
            <v>6</v>
          </cell>
          <cell r="C83" t="str">
            <v>14411</v>
          </cell>
          <cell r="D83" t="str">
            <v>OD14411-006</v>
          </cell>
          <cell r="E83" t="str">
            <v xml:space="preserve">Desarrollar e implementar estrategias, instrumentos y metodologías que contribuyan a disminuir los niveles de evasión, elusión y morosidad en el Sistema de la Protección Social.                                                                         </v>
          </cell>
        </row>
        <row r="84">
          <cell r="A84" t="str">
            <v>144117</v>
          </cell>
          <cell r="B84" t="str">
            <v>7</v>
          </cell>
          <cell r="C84" t="str">
            <v>14411</v>
          </cell>
          <cell r="D84" t="str">
            <v>OD14411-007</v>
          </cell>
          <cell r="E84" t="str">
            <v xml:space="preserve">Desarrollar e implementar estrategias, instrumentos y metodologías que contribuyen a fortalecer  el esquema de Inspección, Vigilancia y Control del Trabajo                                                                                              </v>
          </cell>
        </row>
        <row r="85">
          <cell r="A85" t="str">
            <v>144121</v>
          </cell>
          <cell r="B85" t="str">
            <v>1</v>
          </cell>
          <cell r="C85" t="str">
            <v>14412</v>
          </cell>
          <cell r="D85" t="str">
            <v>OD14412-001</v>
          </cell>
          <cell r="E85" t="str">
            <v xml:space="preserve">Desarrollar mecanismos e instrumentos que conduzcan a una gestión eficiente.                                                                                                                                                                              </v>
          </cell>
        </row>
        <row r="86">
          <cell r="A86" t="str">
            <v>144122</v>
          </cell>
          <cell r="B86" t="str">
            <v>2</v>
          </cell>
          <cell r="C86" t="str">
            <v>14412</v>
          </cell>
          <cell r="D86" t="str">
            <v>OD14412-002</v>
          </cell>
          <cell r="E86" t="str">
            <v xml:space="preserve">Contribuir con el diseño e implementación de planes y programas orientados a poblaciones vulnerables.                                                                                                                                                     </v>
          </cell>
        </row>
        <row r="87">
          <cell r="A87" t="str">
            <v>144123</v>
          </cell>
          <cell r="B87" t="str">
            <v>3</v>
          </cell>
          <cell r="C87" t="str">
            <v>14412</v>
          </cell>
          <cell r="D87" t="str">
            <v>OD14412-003</v>
          </cell>
          <cell r="E87" t="str">
            <v xml:space="preserve">Diseñar e implementar estrategias, instrumentos y metodologías que contribuyan a fortalecer la promoción y la prevención en el marco de la protección social                                                                                             </v>
          </cell>
        </row>
        <row r="88">
          <cell r="A88" t="str">
            <v>144124</v>
          </cell>
          <cell r="B88" t="str">
            <v>4</v>
          </cell>
          <cell r="C88" t="str">
            <v>14412</v>
          </cell>
          <cell r="D88" t="str">
            <v>OD14412-004</v>
          </cell>
          <cell r="E88" t="str">
            <v xml:space="preserve">Desarrollar y aplicar instrumentos, estrategias y herramientas para dinamizar iniciativas relacionadas con la generación de empleo y promoción del trabajo.                                                                                               </v>
          </cell>
        </row>
        <row r="89">
          <cell r="A89" t="str">
            <v>144125</v>
          </cell>
          <cell r="B89" t="str">
            <v>5</v>
          </cell>
          <cell r="C89" t="str">
            <v>14412</v>
          </cell>
          <cell r="D89" t="str">
            <v>OD14412-005</v>
          </cell>
          <cell r="E89" t="str">
            <v xml:space="preserve">Desarrollar y aplicar instrumentos y estrategias encaminadas a fortalecer las organizaciones y velar por los derechos de los trabajadores, propiciando el diálogo social y la concertación entre los actores del Sistema                                  </v>
          </cell>
        </row>
        <row r="90">
          <cell r="A90" t="str">
            <v>144126</v>
          </cell>
          <cell r="B90" t="str">
            <v>6</v>
          </cell>
          <cell r="C90" t="str">
            <v>14412</v>
          </cell>
          <cell r="D90" t="str">
            <v>OD14412-006</v>
          </cell>
          <cell r="E90" t="str">
            <v xml:space="preserve">Desarrollar e implementar estrategias, instrumentos y metodologías que contribuyan a disminuir los niveles de evasión, elusión y morosidad en el Sistema de la Protección Social.                                                                         </v>
          </cell>
        </row>
        <row r="91">
          <cell r="A91" t="str">
            <v>144127</v>
          </cell>
          <cell r="B91" t="str">
            <v>7</v>
          </cell>
          <cell r="C91" t="str">
            <v>14412</v>
          </cell>
          <cell r="D91" t="str">
            <v>OD14412-007</v>
          </cell>
          <cell r="E91" t="str">
            <v xml:space="preserve">Desarrollar e implementar estrategias, instrumentos y metodologías que contribuyen a fortalecer  el esquema de Inspección, Vigilancia y Control del Trabajo                                                                                              </v>
          </cell>
        </row>
        <row r="92">
          <cell r="A92" t="str">
            <v>144131</v>
          </cell>
          <cell r="B92" t="str">
            <v>1</v>
          </cell>
          <cell r="C92" t="str">
            <v>14413</v>
          </cell>
          <cell r="D92" t="str">
            <v>OD14413-001</v>
          </cell>
          <cell r="E92" t="str">
            <v xml:space="preserve">Desarrollar mecanismos e instrumentos que conduzcan a una gestión eficiente.                                                                                                                                                                              </v>
          </cell>
        </row>
        <row r="93">
          <cell r="A93" t="str">
            <v>144132</v>
          </cell>
          <cell r="B93" t="str">
            <v>2</v>
          </cell>
          <cell r="C93" t="str">
            <v>14413</v>
          </cell>
          <cell r="D93" t="str">
            <v>OD14413-002</v>
          </cell>
          <cell r="E93" t="str">
            <v xml:space="preserve">Contribuir con el diseño e implementación de planes y programas orientados a poblaciones vulnerables.                                                                                                                                                     </v>
          </cell>
        </row>
        <row r="94">
          <cell r="A94" t="str">
            <v>144133</v>
          </cell>
          <cell r="B94" t="str">
            <v>3</v>
          </cell>
          <cell r="C94" t="str">
            <v>14413</v>
          </cell>
          <cell r="D94" t="str">
            <v>OD14413-003</v>
          </cell>
          <cell r="E94" t="str">
            <v xml:space="preserve">Diseñar e implementar estrategias, instrumentos y metodologías que contribuyan a fortalecer la promoción y la prevención en el marco de la protección social                                                                                             </v>
          </cell>
        </row>
        <row r="95">
          <cell r="A95" t="str">
            <v>144134</v>
          </cell>
          <cell r="B95" t="str">
            <v>4</v>
          </cell>
          <cell r="C95" t="str">
            <v>14413</v>
          </cell>
          <cell r="D95" t="str">
            <v>OD14413-004</v>
          </cell>
          <cell r="E95" t="str">
            <v xml:space="preserve">Desarrollar y aplicar instrumentos, estrategias y herramientas para dinamizar iniciativas relacionadas con la generación de empleo y promoción del trabajo.                                                                                               </v>
          </cell>
        </row>
        <row r="96">
          <cell r="A96" t="str">
            <v>144135</v>
          </cell>
          <cell r="B96" t="str">
            <v>5</v>
          </cell>
          <cell r="C96" t="str">
            <v>14413</v>
          </cell>
          <cell r="D96" t="str">
            <v>OD14413-005</v>
          </cell>
          <cell r="E96" t="str">
            <v xml:space="preserve">Desarrollar y aplicar instrumentos y estrategias encaminadas a fortalecer las organizaciones y velar por los derechos de los trabajadores, propiciando el diálogo social y la concertación entre los actores del Sistema                                  </v>
          </cell>
        </row>
        <row r="97">
          <cell r="A97" t="str">
            <v>144136</v>
          </cell>
          <cell r="B97" t="str">
            <v>6</v>
          </cell>
          <cell r="C97" t="str">
            <v>14413</v>
          </cell>
          <cell r="D97" t="str">
            <v>OD14413-006</v>
          </cell>
          <cell r="E97" t="str">
            <v xml:space="preserve">Desarrollar e implementar estrategias, instrumentos y metodologías que contribuyan a disminuir los niveles de evasión, elusión y morosidad en el Sistema de la Protección Social.                                                                         </v>
          </cell>
        </row>
        <row r="98">
          <cell r="A98" t="str">
            <v>144137</v>
          </cell>
          <cell r="B98" t="str">
            <v>7</v>
          </cell>
          <cell r="C98" t="str">
            <v>14413</v>
          </cell>
          <cell r="D98" t="str">
            <v>OD14413-007</v>
          </cell>
          <cell r="E98" t="str">
            <v xml:space="preserve">Desarrollar e implementar estrategias, instrumentos y metodologías que contribuyen a fortalecer  el esquema de Inspección, Vigilancia y Control del Trabajo                                                                                              </v>
          </cell>
        </row>
        <row r="99">
          <cell r="A99" t="str">
            <v>144141</v>
          </cell>
          <cell r="B99" t="str">
            <v>1</v>
          </cell>
          <cell r="C99" t="str">
            <v>14414</v>
          </cell>
          <cell r="D99" t="str">
            <v>OD14414-001</v>
          </cell>
          <cell r="E99" t="str">
            <v xml:space="preserve">Desarrollar mecanismos e instrumentos que conduzcan a una gestión eficiente.                                                                                                                                                                              </v>
          </cell>
        </row>
        <row r="100">
          <cell r="A100" t="str">
            <v>144142</v>
          </cell>
          <cell r="B100" t="str">
            <v>2</v>
          </cell>
          <cell r="C100" t="str">
            <v>14414</v>
          </cell>
          <cell r="D100" t="str">
            <v>OD14414-002</v>
          </cell>
          <cell r="E100" t="str">
            <v xml:space="preserve">Contribuir con el diseño e implementación de planes y programas orientados a poblaciones vulnerables.                                                                                                                                                     </v>
          </cell>
        </row>
        <row r="101">
          <cell r="A101" t="str">
            <v>144143</v>
          </cell>
          <cell r="B101" t="str">
            <v>3</v>
          </cell>
          <cell r="C101" t="str">
            <v>14414</v>
          </cell>
          <cell r="D101" t="str">
            <v>OD14414-003</v>
          </cell>
          <cell r="E101" t="str">
            <v xml:space="preserve">Diseñar e implementar estrategias, instrumentos y metodologías que contribuyan a fortalecer la promoción y la prevención en el marco de la protección social                                                                                             </v>
          </cell>
        </row>
        <row r="102">
          <cell r="A102" t="str">
            <v>144144</v>
          </cell>
          <cell r="B102" t="str">
            <v>4</v>
          </cell>
          <cell r="C102" t="str">
            <v>14414</v>
          </cell>
          <cell r="D102" t="str">
            <v>OD14414-004</v>
          </cell>
          <cell r="E102" t="str">
            <v xml:space="preserve">Desarrollar y aplicar instrumentos, estrategias y herramientas para dinamizar iniciativas relacionadas con la generación de empleo y promoción del trabajo.                                                                                               </v>
          </cell>
        </row>
        <row r="103">
          <cell r="A103" t="str">
            <v>144145</v>
          </cell>
          <cell r="B103" t="str">
            <v>5</v>
          </cell>
          <cell r="C103" t="str">
            <v>14414</v>
          </cell>
          <cell r="D103" t="str">
            <v>OD14414-005</v>
          </cell>
          <cell r="E103" t="str">
            <v xml:space="preserve">Desarrollar y aplicar instrumentos y estrategias encaminadas a fortalecer las organizaciones y velar por los derechos de los trabajadores, propiciando el diálogo social y la concertación entre los actores del Sistema                                  </v>
          </cell>
        </row>
        <row r="104">
          <cell r="A104" t="str">
            <v>144146</v>
          </cell>
          <cell r="B104" t="str">
            <v>6</v>
          </cell>
          <cell r="C104" t="str">
            <v>14414</v>
          </cell>
          <cell r="D104" t="str">
            <v>OD14414-006</v>
          </cell>
          <cell r="E104" t="str">
            <v xml:space="preserve">Desarrollar e implementar estrategias, instrumentos y metodologías que contribuyan a disminuir los niveles de evasión, elusión y morosidad en el Sistema de la Protección Social.                                                                         </v>
          </cell>
        </row>
        <row r="105">
          <cell r="A105" t="str">
            <v>144147</v>
          </cell>
          <cell r="B105" t="str">
            <v>7</v>
          </cell>
          <cell r="C105" t="str">
            <v>14414</v>
          </cell>
          <cell r="D105" t="str">
            <v>OD14414-007</v>
          </cell>
          <cell r="E105" t="str">
            <v xml:space="preserve">Desarrollar e implementar estrategias, instrumentos y metodologías que contribuyen a fortalecer  el esquema de Inspección, Vigilancia y Control del Trabajo                                                                                              </v>
          </cell>
        </row>
        <row r="106">
          <cell r="A106" t="str">
            <v>144151</v>
          </cell>
          <cell r="B106" t="str">
            <v>1</v>
          </cell>
          <cell r="C106" t="str">
            <v>14415</v>
          </cell>
          <cell r="D106" t="str">
            <v>OD14415-001</v>
          </cell>
          <cell r="E106" t="str">
            <v xml:space="preserve">Desarrollar mecanismos e instrumentos que conduzcan a una gestión eficiente.                                                                                                                                                                              </v>
          </cell>
        </row>
        <row r="107">
          <cell r="A107" t="str">
            <v>144152</v>
          </cell>
          <cell r="B107" t="str">
            <v>2</v>
          </cell>
          <cell r="C107" t="str">
            <v>14415</v>
          </cell>
          <cell r="D107" t="str">
            <v>OD14415-002</v>
          </cell>
          <cell r="E107" t="str">
            <v xml:space="preserve">Contribuir con el diseño e implementación de planes y programas orientados a poblaciones vulnerables.                                                                                                                                                     </v>
          </cell>
        </row>
        <row r="108">
          <cell r="A108" t="str">
            <v>144153</v>
          </cell>
          <cell r="B108" t="str">
            <v>3</v>
          </cell>
          <cell r="C108" t="str">
            <v>14415</v>
          </cell>
          <cell r="D108" t="str">
            <v>OD14415-003</v>
          </cell>
          <cell r="E108" t="str">
            <v xml:space="preserve">Diseñar e implementar estrategias, instrumentos y metodologías que contribuyan a fortalecer la promoción y la prevención en el marco de la protección social                                                                                             </v>
          </cell>
        </row>
        <row r="109">
          <cell r="A109" t="str">
            <v>144154</v>
          </cell>
          <cell r="B109" t="str">
            <v>4</v>
          </cell>
          <cell r="C109" t="str">
            <v>14415</v>
          </cell>
          <cell r="D109" t="str">
            <v>OD14415-004</v>
          </cell>
          <cell r="E109" t="str">
            <v xml:space="preserve">Desarrollar y aplicar instrumentos, estrategias y herramientas para dinamizar iniciativas relacionadas con la generación de empleo y promoción del trabajo.                                                                                               </v>
          </cell>
        </row>
        <row r="110">
          <cell r="A110" t="str">
            <v>144155</v>
          </cell>
          <cell r="B110" t="str">
            <v>5</v>
          </cell>
          <cell r="C110" t="str">
            <v>14415</v>
          </cell>
          <cell r="D110" t="str">
            <v>OD14415-005</v>
          </cell>
          <cell r="E110" t="str">
            <v xml:space="preserve">Desarrollar y aplicar instrumentos y estrategias encaminadas a fortalecer las organizaciones y velar por los derechos de los trabajadores, propiciando el diálogo social y la concertación entre los actores del Sistema                                  </v>
          </cell>
        </row>
        <row r="111">
          <cell r="A111" t="str">
            <v>144156</v>
          </cell>
          <cell r="B111" t="str">
            <v>6</v>
          </cell>
          <cell r="C111" t="str">
            <v>14415</v>
          </cell>
          <cell r="D111" t="str">
            <v>OD14415-006</v>
          </cell>
          <cell r="E111" t="str">
            <v xml:space="preserve">Desarrollar e implementar estrategias, instrumentos y metodologías que contribuyan a disminuir los niveles de evasión, elusión y morosidad en el Sistema de la Protección Social.                                                                         </v>
          </cell>
        </row>
        <row r="112">
          <cell r="A112" t="str">
            <v>144157</v>
          </cell>
          <cell r="B112" t="str">
            <v>7</v>
          </cell>
          <cell r="C112" t="str">
            <v>14415</v>
          </cell>
          <cell r="D112" t="str">
            <v>OD14415-007</v>
          </cell>
          <cell r="E112" t="str">
            <v xml:space="preserve">Desarrollar e implementar estrategias, instrumentos y metodologías que contribuyen a fortalecer  el esquema de Inspección, Vigilancia y Control del Trabajo                                                                                              </v>
          </cell>
        </row>
        <row r="113">
          <cell r="A113" t="str">
            <v>144161</v>
          </cell>
          <cell r="B113" t="str">
            <v>1</v>
          </cell>
          <cell r="C113" t="str">
            <v>14416</v>
          </cell>
          <cell r="D113" t="str">
            <v>OD14416-001</v>
          </cell>
          <cell r="E113" t="str">
            <v xml:space="preserve">Desarrollar mecanismos e instrumentos que conduzcan a una gestión eficiente.                                                                                                                                                                              </v>
          </cell>
        </row>
        <row r="114">
          <cell r="A114" t="str">
            <v>144162</v>
          </cell>
          <cell r="B114" t="str">
            <v>2</v>
          </cell>
          <cell r="C114" t="str">
            <v>14416</v>
          </cell>
          <cell r="D114" t="str">
            <v>OD14416-002</v>
          </cell>
          <cell r="E114" t="str">
            <v xml:space="preserve">Contribuir con el diseño e implementación de planes y programas orientados a poblaciones vulnerables.                                                                                                                                                     </v>
          </cell>
        </row>
        <row r="115">
          <cell r="A115" t="str">
            <v>144163</v>
          </cell>
          <cell r="B115" t="str">
            <v>3</v>
          </cell>
          <cell r="C115" t="str">
            <v>14416</v>
          </cell>
          <cell r="D115" t="str">
            <v>OD14416-003</v>
          </cell>
          <cell r="E115" t="str">
            <v xml:space="preserve">Diseñar e implementar estrategias, instrumentos y metodologías que contribuyan a fortalecer la promoción y la prevención en el marco de la protección social                                                                                             </v>
          </cell>
        </row>
        <row r="116">
          <cell r="A116" t="str">
            <v>144164</v>
          </cell>
          <cell r="B116" t="str">
            <v>4</v>
          </cell>
          <cell r="C116" t="str">
            <v>14416</v>
          </cell>
          <cell r="D116" t="str">
            <v>OD14416-004</v>
          </cell>
          <cell r="E116" t="str">
            <v xml:space="preserve">Desarrollar y aplicar instrumentos, estrategias y herramientas para dinamizar iniciativas relacionadas con la generación de empleo y promoción del trabajo.                                                                                               </v>
          </cell>
        </row>
        <row r="117">
          <cell r="A117" t="str">
            <v>144165</v>
          </cell>
          <cell r="B117" t="str">
            <v>5</v>
          </cell>
          <cell r="C117" t="str">
            <v>14416</v>
          </cell>
          <cell r="D117" t="str">
            <v>OD14416-005</v>
          </cell>
          <cell r="E117" t="str">
            <v xml:space="preserve">Desarrollar y aplicar instrumentos y estrategias encaminadas a fortalecer las organizaciones y velar por los derechos de los trabajadores, propiciando el diálogo social y la concertación entre los actores del Sistema                                  </v>
          </cell>
        </row>
        <row r="118">
          <cell r="A118" t="str">
            <v>144166</v>
          </cell>
          <cell r="B118" t="str">
            <v>6</v>
          </cell>
          <cell r="C118" t="str">
            <v>14416</v>
          </cell>
          <cell r="D118" t="str">
            <v>OD14416-006</v>
          </cell>
          <cell r="E118" t="str">
            <v xml:space="preserve">Desarrollar e implementar estrategias, instrumentos y metodologías que contribuyan a disminuir los niveles de evasión, elusión y morosidad en el Sistema de la Protección Social.                                                                         </v>
          </cell>
        </row>
        <row r="119">
          <cell r="A119" t="str">
            <v>144167</v>
          </cell>
          <cell r="B119" t="str">
            <v>7</v>
          </cell>
          <cell r="C119" t="str">
            <v>14416</v>
          </cell>
          <cell r="D119" t="str">
            <v>OD14416-007</v>
          </cell>
          <cell r="E119" t="str">
            <v xml:space="preserve">Desarrollar e implementar estrategias, instrumentos y metodologías que contribuyen a fortalecer  el esquema de Inspección, Vigilancia y Control del Trabajo                                                                                              </v>
          </cell>
        </row>
        <row r="120">
          <cell r="A120" t="str">
            <v>144171</v>
          </cell>
          <cell r="B120" t="str">
            <v>1</v>
          </cell>
          <cell r="C120" t="str">
            <v>14417</v>
          </cell>
          <cell r="D120" t="str">
            <v>OD14417-001</v>
          </cell>
          <cell r="E120" t="str">
            <v xml:space="preserve">Desarrollar mecanismos e instrumentos que conduzcan a una gestión eficiente.                                                                                                                                                                              </v>
          </cell>
        </row>
        <row r="121">
          <cell r="A121" t="str">
            <v>144172</v>
          </cell>
          <cell r="B121" t="str">
            <v>2</v>
          </cell>
          <cell r="C121" t="str">
            <v>14417</v>
          </cell>
          <cell r="D121" t="str">
            <v>OD14417-002</v>
          </cell>
          <cell r="E121" t="str">
            <v xml:space="preserve">Contribuir con el diseño e implementación de planes y programas orientados a poblaciones vulnerables.                                                                                                                                                     </v>
          </cell>
        </row>
        <row r="122">
          <cell r="A122" t="str">
            <v>144173</v>
          </cell>
          <cell r="B122" t="str">
            <v>3</v>
          </cell>
          <cell r="C122" t="str">
            <v>14417</v>
          </cell>
          <cell r="D122" t="str">
            <v>OD14417-003</v>
          </cell>
          <cell r="E122" t="str">
            <v xml:space="preserve">Diseñar e implementar estrategias, instrumentos y metodologías que contribuyan a fortalecer la promoción y la prevención en el marco de la protección social                                                                                             </v>
          </cell>
        </row>
        <row r="123">
          <cell r="A123" t="str">
            <v>144174</v>
          </cell>
          <cell r="B123" t="str">
            <v>4</v>
          </cell>
          <cell r="C123" t="str">
            <v>14417</v>
          </cell>
          <cell r="D123" t="str">
            <v>OD14417-004</v>
          </cell>
          <cell r="E123" t="str">
            <v xml:space="preserve">Desarrollar y aplicar instrumentos, estrategias y herramientas para dinamizar iniciativas relacionadas con la generación de empleo y promoción del trabajo.                                                                                               </v>
          </cell>
        </row>
        <row r="124">
          <cell r="A124" t="str">
            <v>144175</v>
          </cell>
          <cell r="B124" t="str">
            <v>5</v>
          </cell>
          <cell r="C124" t="str">
            <v>14417</v>
          </cell>
          <cell r="D124" t="str">
            <v>OD14417-005</v>
          </cell>
          <cell r="E124" t="str">
            <v xml:space="preserve">Desarrollar y aplicar instrumentos y estrategias encaminadas a fortalecer las organizaciones y velar por los derechos de los trabajadores, propiciando el diálogo social y la concertación entre los actores del Sistema                                  </v>
          </cell>
        </row>
        <row r="125">
          <cell r="A125" t="str">
            <v>144176</v>
          </cell>
          <cell r="B125" t="str">
            <v>6</v>
          </cell>
          <cell r="C125" t="str">
            <v>14417</v>
          </cell>
          <cell r="D125" t="str">
            <v>OD14417-006</v>
          </cell>
          <cell r="E125" t="str">
            <v xml:space="preserve">Desarrollar e implementar estrategias, instrumentos y metodologías que contribuyan a disminuir los niveles de evasión, elusión y morosidad en el Sistema de la Protección Social.                                                                         </v>
          </cell>
        </row>
        <row r="126">
          <cell r="A126" t="str">
            <v>144177</v>
          </cell>
          <cell r="B126" t="str">
            <v>7</v>
          </cell>
          <cell r="C126" t="str">
            <v>14417</v>
          </cell>
          <cell r="D126" t="str">
            <v>OD14417-007</v>
          </cell>
          <cell r="E126" t="str">
            <v xml:space="preserve">Desarrollar e implementar estrategias, instrumentos y metodologías que contribuyen a fortalecer  el esquema de Inspección, Vigilancia y Control del Trabajo                                                                                              </v>
          </cell>
        </row>
        <row r="127">
          <cell r="A127" t="str">
            <v>144181</v>
          </cell>
          <cell r="B127" t="str">
            <v>1</v>
          </cell>
          <cell r="C127" t="str">
            <v>14418</v>
          </cell>
          <cell r="D127" t="str">
            <v>OD14418-001</v>
          </cell>
          <cell r="E127" t="str">
            <v xml:space="preserve">Desarrollar mecanismos e instrumentos que conduzcan a una gestión eficiente.                                                                                                                                                                              </v>
          </cell>
        </row>
        <row r="128">
          <cell r="A128" t="str">
            <v>144182</v>
          </cell>
          <cell r="B128" t="str">
            <v>2</v>
          </cell>
          <cell r="C128" t="str">
            <v>14418</v>
          </cell>
          <cell r="D128" t="str">
            <v>OD14418-002</v>
          </cell>
          <cell r="E128" t="str">
            <v xml:space="preserve">Contribuir con el diseño e implementación de planes y programas orientados a poblaciones vulnerables.                                                                                                                                                     </v>
          </cell>
        </row>
        <row r="129">
          <cell r="A129" t="str">
            <v>144183</v>
          </cell>
          <cell r="B129" t="str">
            <v>3</v>
          </cell>
          <cell r="C129" t="str">
            <v>14418</v>
          </cell>
          <cell r="D129" t="str">
            <v>OD14418-003</v>
          </cell>
          <cell r="E129" t="str">
            <v xml:space="preserve">Diseñar e implementar estrategias, instrumentos y metodologías que contribuyan a fortalecer la promoción y la prevención en el marco de la protección social                                                                                             </v>
          </cell>
        </row>
        <row r="130">
          <cell r="A130" t="str">
            <v>144184</v>
          </cell>
          <cell r="B130" t="str">
            <v>4</v>
          </cell>
          <cell r="C130" t="str">
            <v>14418</v>
          </cell>
          <cell r="D130" t="str">
            <v>OD14418-004</v>
          </cell>
          <cell r="E130" t="str">
            <v xml:space="preserve">Desarrollar y aplicar instrumentos, estrategias y herramientas para dinamizar iniciativas relacionadas con la generación de empleo y promoción del trabajo.                                                                                               </v>
          </cell>
        </row>
        <row r="131">
          <cell r="A131" t="str">
            <v>144185</v>
          </cell>
          <cell r="B131" t="str">
            <v>5</v>
          </cell>
          <cell r="C131" t="str">
            <v>14418</v>
          </cell>
          <cell r="D131" t="str">
            <v>OD14418-005</v>
          </cell>
          <cell r="E131" t="str">
            <v xml:space="preserve">Desarrollar y aplicar instrumentos y estrategias encaminadas a fortalecer las organizaciones y velar por los derechos de los trabajadores, propiciando el diálogo social y la concertación entre los actores del Sistema                                  </v>
          </cell>
        </row>
        <row r="132">
          <cell r="A132" t="str">
            <v>144186</v>
          </cell>
          <cell r="B132" t="str">
            <v>6</v>
          </cell>
          <cell r="C132" t="str">
            <v>14418</v>
          </cell>
          <cell r="D132" t="str">
            <v>OD14418-006</v>
          </cell>
          <cell r="E132" t="str">
            <v xml:space="preserve">Desarrollar e implementar estrategias, instrumentos y metodologías que contribuyan a disminuir los niveles de evasión, elusión y morosidad en el Sistema de la Protección Social.                                                                         </v>
          </cell>
        </row>
        <row r="133">
          <cell r="A133" t="str">
            <v>144187</v>
          </cell>
          <cell r="B133" t="str">
            <v>7</v>
          </cell>
          <cell r="C133" t="str">
            <v>14418</v>
          </cell>
          <cell r="D133" t="str">
            <v>OD14418-007</v>
          </cell>
          <cell r="E133" t="str">
            <v xml:space="preserve">Desarrollar e implementar estrategias, instrumentos y metodologías que contribuyen a fortalecer  el esquema de Inspección, Vigilancia y Control del Trabajo                                                                                              </v>
          </cell>
        </row>
        <row r="134">
          <cell r="A134" t="str">
            <v>144191</v>
          </cell>
          <cell r="B134" t="str">
            <v>1</v>
          </cell>
          <cell r="C134" t="str">
            <v>14419</v>
          </cell>
          <cell r="D134" t="str">
            <v>OD14419-001</v>
          </cell>
          <cell r="E134" t="str">
            <v xml:space="preserve">Desarrollar mecanismos e instrumentos que conduzcan a una gestión eficiente.                                                                                                                                                                              </v>
          </cell>
        </row>
        <row r="135">
          <cell r="A135" t="str">
            <v>144192</v>
          </cell>
          <cell r="B135" t="str">
            <v>2</v>
          </cell>
          <cell r="C135" t="str">
            <v>14419</v>
          </cell>
          <cell r="D135" t="str">
            <v>OD14419-002</v>
          </cell>
          <cell r="E135" t="str">
            <v xml:space="preserve">Contribuir con el diseño e implementación de planes y programas orientados a poblaciones vulnerables.                                                                                                                                                     </v>
          </cell>
        </row>
        <row r="136">
          <cell r="A136" t="str">
            <v>144193</v>
          </cell>
          <cell r="B136" t="str">
            <v>3</v>
          </cell>
          <cell r="C136" t="str">
            <v>14419</v>
          </cell>
          <cell r="D136" t="str">
            <v>OD14419-003</v>
          </cell>
          <cell r="E136" t="str">
            <v xml:space="preserve">Diseñar e implementar estrategias, instrumentos y metodologías que contribuyan a fortalecer la promoción y la prevención en el marco de la protección social                                                                                             </v>
          </cell>
        </row>
        <row r="137">
          <cell r="A137" t="str">
            <v>144194</v>
          </cell>
          <cell r="B137" t="str">
            <v>4</v>
          </cell>
          <cell r="C137" t="str">
            <v>14419</v>
          </cell>
          <cell r="D137" t="str">
            <v>OD14419-004</v>
          </cell>
          <cell r="E137" t="str">
            <v xml:space="preserve">Desarrollar y aplicar instrumentos, estrategias y herramientas para dinamizar iniciativas relacionadas con la generación de empleo y promoción del trabajo.                                                                                               </v>
          </cell>
        </row>
        <row r="138">
          <cell r="A138" t="str">
            <v>144195</v>
          </cell>
          <cell r="B138" t="str">
            <v>5</v>
          </cell>
          <cell r="C138" t="str">
            <v>14419</v>
          </cell>
          <cell r="D138" t="str">
            <v>OD14419-005</v>
          </cell>
          <cell r="E138" t="str">
            <v xml:space="preserve">Desarrollar y aplicar instrumentos y estrategias encaminadas a fortalecer las organizaciones y velar por los derechos de los trabajadores, propiciando el diálogo social y la concertación entre los actores del Sistema                                  </v>
          </cell>
        </row>
        <row r="139">
          <cell r="A139" t="str">
            <v>144196</v>
          </cell>
          <cell r="B139" t="str">
            <v>6</v>
          </cell>
          <cell r="C139" t="str">
            <v>14419</v>
          </cell>
          <cell r="D139" t="str">
            <v>OD14419-006</v>
          </cell>
          <cell r="E139" t="str">
            <v xml:space="preserve">Desarrollar e implementar estrategias, instrumentos y metodologías que contribuyan a disminuir los niveles de evasión, elusión y morosidad en el Sistema de la Protección Social.                                                                         </v>
          </cell>
        </row>
        <row r="140">
          <cell r="A140" t="str">
            <v>144197</v>
          </cell>
          <cell r="B140" t="str">
            <v>7</v>
          </cell>
          <cell r="C140" t="str">
            <v>14419</v>
          </cell>
          <cell r="D140" t="str">
            <v>OD14419-007</v>
          </cell>
          <cell r="E140" t="str">
            <v xml:space="preserve">Desarrollar e implementar estrategias, instrumentos y metodologías que contribuyen a fortalecer  el esquema de Inspección, Vigilancia y Control del Trabajo                                                                                              </v>
          </cell>
        </row>
        <row r="141">
          <cell r="A141" t="str">
            <v>144201</v>
          </cell>
          <cell r="B141" t="str">
            <v>1</v>
          </cell>
          <cell r="C141" t="str">
            <v>14420</v>
          </cell>
          <cell r="D141" t="str">
            <v>OD14420-001</v>
          </cell>
          <cell r="E141" t="str">
            <v xml:space="preserve">Desarrollar mecanismos e instrumentos que conduzcan a una gestión eficiente.                                                                                                                                                                              </v>
          </cell>
        </row>
        <row r="142">
          <cell r="A142" t="str">
            <v>144202</v>
          </cell>
          <cell r="B142" t="str">
            <v>2</v>
          </cell>
          <cell r="C142" t="str">
            <v>14420</v>
          </cell>
          <cell r="D142" t="str">
            <v>OD14420-002</v>
          </cell>
          <cell r="E142" t="str">
            <v xml:space="preserve">Contribuir con el diseño e implementación de planes y programas orientados a poblaciones vulnerables.                                                                                                                                                     </v>
          </cell>
        </row>
        <row r="143">
          <cell r="A143" t="str">
            <v>144203</v>
          </cell>
          <cell r="B143" t="str">
            <v>3</v>
          </cell>
          <cell r="C143" t="str">
            <v>14420</v>
          </cell>
          <cell r="D143" t="str">
            <v>OD14420-003</v>
          </cell>
          <cell r="E143" t="str">
            <v xml:space="preserve">Diseñar e implementar estrategias, instrumentos y metodologías que contribuyan a fortalecer la promoción y la prevención en el marco de la protección social                                                                                             </v>
          </cell>
        </row>
        <row r="144">
          <cell r="A144" t="str">
            <v>144204</v>
          </cell>
          <cell r="B144" t="str">
            <v>4</v>
          </cell>
          <cell r="C144" t="str">
            <v>14420</v>
          </cell>
          <cell r="D144" t="str">
            <v>OD14420-004</v>
          </cell>
          <cell r="E144" t="str">
            <v xml:space="preserve">Desarrollar y aplicar instrumentos, estrategias y herramientas para dinamizar iniciativas relacionadas con la generación de empleo y promoción del trabajo.                                                                                               </v>
          </cell>
        </row>
        <row r="145">
          <cell r="A145" t="str">
            <v>144205</v>
          </cell>
          <cell r="B145" t="str">
            <v>5</v>
          </cell>
          <cell r="C145" t="str">
            <v>14420</v>
          </cell>
          <cell r="D145" t="str">
            <v>OD14420-005</v>
          </cell>
          <cell r="E145" t="str">
            <v xml:space="preserve">Desarrollar y aplicar instrumentos y estrategias encaminadas a fortalecer las organizaciones y velar por los derechos de los trabajadores, propiciando el diálogo social y la concertación entre los actores del Sistema                                  </v>
          </cell>
        </row>
        <row r="146">
          <cell r="A146" t="str">
            <v>144206</v>
          </cell>
          <cell r="B146" t="str">
            <v>6</v>
          </cell>
          <cell r="C146" t="str">
            <v>14420</v>
          </cell>
          <cell r="D146" t="str">
            <v>OD14420-006</v>
          </cell>
          <cell r="E146" t="str">
            <v xml:space="preserve">Desarrollar e implementar estrategias, instrumentos y metodologías que contribuyan a disminuir los niveles de evasión, elusión y morosidad en el Sistema de la Protección Social.                                                                         </v>
          </cell>
        </row>
        <row r="147">
          <cell r="A147" t="str">
            <v>144207</v>
          </cell>
          <cell r="B147" t="str">
            <v>7</v>
          </cell>
          <cell r="C147" t="str">
            <v>14420</v>
          </cell>
          <cell r="D147" t="str">
            <v>OD14420-007</v>
          </cell>
          <cell r="E147" t="str">
            <v xml:space="preserve">Desarrollar e implementar estrategias, instrumentos y metodologías que contribuyen a fortalecer  el esquema de Inspección, Vigilancia y Control del Trabajo                                                                                              </v>
          </cell>
        </row>
        <row r="148">
          <cell r="A148" t="str">
            <v>144211</v>
          </cell>
          <cell r="B148" t="str">
            <v>1</v>
          </cell>
          <cell r="C148" t="str">
            <v>14421</v>
          </cell>
          <cell r="D148" t="str">
            <v>OD14421-001</v>
          </cell>
          <cell r="E148" t="str">
            <v xml:space="preserve">Desarrollar mecanismos e instrumentos que conduzcan a una gestión eficiente.                                                                                                                                                                              </v>
          </cell>
        </row>
        <row r="149">
          <cell r="A149" t="str">
            <v>144212</v>
          </cell>
          <cell r="B149" t="str">
            <v>2</v>
          </cell>
          <cell r="C149" t="str">
            <v>14421</v>
          </cell>
          <cell r="D149" t="str">
            <v>OD14421-002</v>
          </cell>
          <cell r="E149" t="str">
            <v xml:space="preserve">Contribuir con el diseño e implementación de planes y programas orientados a poblaciones vulnerables.                                                                                                                                                     </v>
          </cell>
        </row>
        <row r="150">
          <cell r="A150" t="str">
            <v>144213</v>
          </cell>
          <cell r="B150" t="str">
            <v>3</v>
          </cell>
          <cell r="C150" t="str">
            <v>14421</v>
          </cell>
          <cell r="D150" t="str">
            <v>OD14421-003</v>
          </cell>
          <cell r="E150" t="str">
            <v xml:space="preserve">Diseñar e implementar estrategias, instrumentos y metodologías que contribuyan a fortalecer la promoción y la prevención en el marco de la protección social                                                                                             </v>
          </cell>
        </row>
        <row r="151">
          <cell r="A151" t="str">
            <v>144214</v>
          </cell>
          <cell r="B151" t="str">
            <v>4</v>
          </cell>
          <cell r="C151" t="str">
            <v>14421</v>
          </cell>
          <cell r="D151" t="str">
            <v>OD14421-004</v>
          </cell>
          <cell r="E151" t="str">
            <v xml:space="preserve">Desarrollar y aplicar instrumentos, estrategias y herramientas para dinamizar iniciativas relacionadas con la generación de empleo y promoción del trabajo.                                                                                               </v>
          </cell>
        </row>
        <row r="152">
          <cell r="A152" t="str">
            <v>144215</v>
          </cell>
          <cell r="B152" t="str">
            <v>5</v>
          </cell>
          <cell r="C152" t="str">
            <v>14421</v>
          </cell>
          <cell r="D152" t="str">
            <v>OD14421-005</v>
          </cell>
          <cell r="E152" t="str">
            <v xml:space="preserve">Desarrollar y aplicar instrumentos y estrategias encaminadas a fortalecer las organizaciones y velar por los derechos de los trabajadores, propiciando el diálogo social y la concertación entre los actores del Sistema                                  </v>
          </cell>
        </row>
        <row r="153">
          <cell r="A153" t="str">
            <v>144216</v>
          </cell>
          <cell r="B153" t="str">
            <v>6</v>
          </cell>
          <cell r="C153" t="str">
            <v>14421</v>
          </cell>
          <cell r="D153" t="str">
            <v>OD14421-006</v>
          </cell>
          <cell r="E153" t="str">
            <v xml:space="preserve">Desarrollar e implementar estrategias, instrumentos y metodologías que contribuyan a disminuir los niveles de evasión, elusión y morosidad en el Sistema de la Protección Social.                                                                         </v>
          </cell>
        </row>
        <row r="154">
          <cell r="A154" t="str">
            <v>144217</v>
          </cell>
          <cell r="B154" t="str">
            <v>7</v>
          </cell>
          <cell r="C154" t="str">
            <v>14421</v>
          </cell>
          <cell r="D154" t="str">
            <v>OD14421-007</v>
          </cell>
          <cell r="E154" t="str">
            <v xml:space="preserve">Desarrollar e implementar estrategias, instrumentos y metodologías que contribuyen a fortalecer  el esquema de Inspección, Vigilancia y Control del Trabajo                                                                                              </v>
          </cell>
        </row>
        <row r="155">
          <cell r="A155" t="str">
            <v>144221</v>
          </cell>
          <cell r="B155" t="str">
            <v>1</v>
          </cell>
          <cell r="C155" t="str">
            <v>14422</v>
          </cell>
          <cell r="D155" t="str">
            <v>OD14422-001</v>
          </cell>
          <cell r="E155" t="str">
            <v xml:space="preserve">Desarrollar mecanismos e instrumentos que conduzcan a una gestión eficiente.                                                                                                                                                                              </v>
          </cell>
        </row>
        <row r="156">
          <cell r="A156" t="str">
            <v>144222</v>
          </cell>
          <cell r="B156" t="str">
            <v>2</v>
          </cell>
          <cell r="C156" t="str">
            <v>14422</v>
          </cell>
          <cell r="D156" t="str">
            <v>OD14422-002</v>
          </cell>
          <cell r="E156" t="str">
            <v xml:space="preserve">Contribuir con el diseño e implementación de planes y programas orientados a poblaciones vulnerables.                                                                                                                                                     </v>
          </cell>
        </row>
        <row r="157">
          <cell r="A157" t="str">
            <v>144223</v>
          </cell>
          <cell r="B157" t="str">
            <v>3</v>
          </cell>
          <cell r="C157" t="str">
            <v>14422</v>
          </cell>
          <cell r="D157" t="str">
            <v>OD14422-003</v>
          </cell>
          <cell r="E157" t="str">
            <v xml:space="preserve">Diseñar e implementar estrategias, instrumentos y metodologías que contribuyan a fortalecer la promoción y la prevención en el marco de la protección social                                                                                             </v>
          </cell>
        </row>
        <row r="158">
          <cell r="A158" t="str">
            <v>144224</v>
          </cell>
          <cell r="B158" t="str">
            <v>4</v>
          </cell>
          <cell r="C158" t="str">
            <v>14422</v>
          </cell>
          <cell r="D158" t="str">
            <v>OD14422-004</v>
          </cell>
          <cell r="E158" t="str">
            <v xml:space="preserve">Desarrollar y aplicar instrumentos, estrategias y herramientas para dinamizar iniciativas relacionadas con la generación de empleo y promoción del trabajo.                                                                                               </v>
          </cell>
        </row>
        <row r="159">
          <cell r="A159" t="str">
            <v>144225</v>
          </cell>
          <cell r="B159" t="str">
            <v>5</v>
          </cell>
          <cell r="C159" t="str">
            <v>14422</v>
          </cell>
          <cell r="D159" t="str">
            <v>OD14422-005</v>
          </cell>
          <cell r="E159" t="str">
            <v xml:space="preserve">Desarrollar y aplicar instrumentos y estrategias encaminadas a fortalecer las organizaciones y velar por los derechos de los trabajadores, propiciando el diálogo social y la concertación entre los actores del Sistema                                  </v>
          </cell>
        </row>
        <row r="160">
          <cell r="A160" t="str">
            <v>144226</v>
          </cell>
          <cell r="B160" t="str">
            <v>6</v>
          </cell>
          <cell r="C160" t="str">
            <v>14422</v>
          </cell>
          <cell r="D160" t="str">
            <v>OD14422-006</v>
          </cell>
          <cell r="E160" t="str">
            <v xml:space="preserve">Desarrollar e implementar estrategias, instrumentos y metodologías que contribuyan a disminuir los niveles de evasión, elusión y morosidad en el Sistema de la Protección Social.                                                                         </v>
          </cell>
        </row>
        <row r="161">
          <cell r="A161" t="str">
            <v>144227</v>
          </cell>
          <cell r="B161" t="str">
            <v>7</v>
          </cell>
          <cell r="C161" t="str">
            <v>14422</v>
          </cell>
          <cell r="D161" t="str">
            <v>OD14422-007</v>
          </cell>
          <cell r="E161" t="str">
            <v xml:space="preserve">Desarrollar e implementar estrategias, instrumentos y metodologías que contribuyen a fortalecer  el esquema de Inspección, Vigilancia y Control del Trabajo                                                                                              </v>
          </cell>
        </row>
        <row r="162">
          <cell r="A162" t="str">
            <v>144231</v>
          </cell>
          <cell r="B162" t="str">
            <v>1</v>
          </cell>
          <cell r="C162" t="str">
            <v>14423</v>
          </cell>
          <cell r="D162" t="str">
            <v>OD14423-001</v>
          </cell>
          <cell r="E162" t="str">
            <v xml:space="preserve">Desarrollar mecanismos e instrumentos que conduzcan a una gestión eficiente.                                                                                                                                                                              </v>
          </cell>
        </row>
        <row r="163">
          <cell r="A163" t="str">
            <v>144232</v>
          </cell>
          <cell r="B163" t="str">
            <v>2</v>
          </cell>
          <cell r="C163" t="str">
            <v>14423</v>
          </cell>
          <cell r="D163" t="str">
            <v>OD14423-002</v>
          </cell>
          <cell r="E163" t="str">
            <v xml:space="preserve">Contribuir con el diseño e implementación de planes y programas orientados a poblaciones vulnerables.                                                                                                                                                     </v>
          </cell>
        </row>
        <row r="164">
          <cell r="A164" t="str">
            <v>144233</v>
          </cell>
          <cell r="B164" t="str">
            <v>3</v>
          </cell>
          <cell r="C164" t="str">
            <v>14423</v>
          </cell>
          <cell r="D164" t="str">
            <v>OD14423-003</v>
          </cell>
          <cell r="E164" t="str">
            <v xml:space="preserve">Diseñar e implementar estrategias, instrumentos y metodologías que contribuyan a fortalecer la promoción y la prevención en el marco de la protección social                                                                                             </v>
          </cell>
        </row>
        <row r="165">
          <cell r="A165" t="str">
            <v>144234</v>
          </cell>
          <cell r="B165" t="str">
            <v>4</v>
          </cell>
          <cell r="C165" t="str">
            <v>14423</v>
          </cell>
          <cell r="D165" t="str">
            <v>OD14423-004</v>
          </cell>
          <cell r="E165" t="str">
            <v xml:space="preserve">Desarrollar y aplicar instrumentos, estrategias y herramientas para dinamizar iniciativas relacionadas con la generación de empleo y promoción del trabajo.                                                                                               </v>
          </cell>
        </row>
        <row r="166">
          <cell r="A166" t="str">
            <v>144235</v>
          </cell>
          <cell r="B166" t="str">
            <v>5</v>
          </cell>
          <cell r="C166" t="str">
            <v>14423</v>
          </cell>
          <cell r="D166" t="str">
            <v>OD14423-005</v>
          </cell>
          <cell r="E166" t="str">
            <v xml:space="preserve">Desarrollar y aplicar instrumentos y estrategias encaminadas a fortalecer las organizaciones y velar por los derechos de los trabajadores, propiciando el diálogo social y la concertación entre los actores del Sistema                                  </v>
          </cell>
        </row>
        <row r="167">
          <cell r="A167" t="str">
            <v>144236</v>
          </cell>
          <cell r="B167" t="str">
            <v>6</v>
          </cell>
          <cell r="C167" t="str">
            <v>14423</v>
          </cell>
          <cell r="D167" t="str">
            <v>OD14423-006</v>
          </cell>
          <cell r="E167" t="str">
            <v xml:space="preserve">Desarrollar e implementar estrategias, instrumentos y metodologías que contribuyan a disminuir los niveles de evasión, elusión y morosidad en el Sistema de la Protección Social.                                                                         </v>
          </cell>
        </row>
        <row r="168">
          <cell r="A168" t="str">
            <v>144237</v>
          </cell>
          <cell r="B168" t="str">
            <v>7</v>
          </cell>
          <cell r="C168" t="str">
            <v>14423</v>
          </cell>
          <cell r="D168" t="str">
            <v>OD14423-007</v>
          </cell>
          <cell r="E168" t="str">
            <v xml:space="preserve">Desarrollar e implementar estrategias, instrumentos y metodologías que contribuyen a fortalecer  el esquema de Inspección, Vigilancia y Control del Trabajo                                                                                              </v>
          </cell>
        </row>
        <row r="169">
          <cell r="A169" t="str">
            <v>144251</v>
          </cell>
          <cell r="B169" t="str">
            <v>1</v>
          </cell>
          <cell r="C169" t="str">
            <v>14425</v>
          </cell>
          <cell r="D169" t="str">
            <v>OD14425-001</v>
          </cell>
          <cell r="E169" t="str">
            <v xml:space="preserve">Desarrollar mecanismos e instrumentos que conduzcan a una gestión eficiente.                                                                                                                                                                              </v>
          </cell>
        </row>
        <row r="170">
          <cell r="A170" t="str">
            <v>144252</v>
          </cell>
          <cell r="B170" t="str">
            <v>2</v>
          </cell>
          <cell r="C170" t="str">
            <v>14425</v>
          </cell>
          <cell r="D170" t="str">
            <v>OD14425-002</v>
          </cell>
          <cell r="E170" t="str">
            <v xml:space="preserve">Contribuir con el diseño e implementación de planes y programas orientados a poblaciones vulnerables.                                                                                                                                                     </v>
          </cell>
        </row>
        <row r="171">
          <cell r="A171" t="str">
            <v>144253</v>
          </cell>
          <cell r="B171" t="str">
            <v>3</v>
          </cell>
          <cell r="C171" t="str">
            <v>14425</v>
          </cell>
          <cell r="D171" t="str">
            <v>OD14425-003</v>
          </cell>
          <cell r="E171" t="str">
            <v xml:space="preserve">Diseñar e implementar estrategias, instrumentos y metodologías que contribuyan a fortalecer la promoción y la prevención en el marco de la protección social                                                                                             </v>
          </cell>
        </row>
        <row r="172">
          <cell r="A172" t="str">
            <v>144254</v>
          </cell>
          <cell r="B172" t="str">
            <v>4</v>
          </cell>
          <cell r="C172" t="str">
            <v>14425</v>
          </cell>
          <cell r="D172" t="str">
            <v>OD14425-004</v>
          </cell>
          <cell r="E172" t="str">
            <v xml:space="preserve">Desarrollar y aplicar instrumentos, estrategias y herramientas para dinamizar iniciativas relacionadas con la generación de empleo y promoción del trabajo.                                                                                               </v>
          </cell>
        </row>
        <row r="173">
          <cell r="A173" t="str">
            <v>144255</v>
          </cell>
          <cell r="B173" t="str">
            <v>5</v>
          </cell>
          <cell r="C173" t="str">
            <v>14425</v>
          </cell>
          <cell r="D173" t="str">
            <v>OD14425-005</v>
          </cell>
          <cell r="E173" t="str">
            <v xml:space="preserve">Desarrollar y aplicar instrumentos y estrategias encaminadas a fortalecer las organizaciones y velar por los derechos de los trabajadores, propiciando el diálogo social y la concertación entre los actores del Sistema                                  </v>
          </cell>
        </row>
        <row r="174">
          <cell r="A174" t="str">
            <v>144256</v>
          </cell>
          <cell r="B174" t="str">
            <v>6</v>
          </cell>
          <cell r="C174" t="str">
            <v>14425</v>
          </cell>
          <cell r="D174" t="str">
            <v>OD14425-006</v>
          </cell>
          <cell r="E174" t="str">
            <v xml:space="preserve">Desarrollar e implementar estrategias, instrumentos y metodologías que contribuyan a disminuir los niveles de evasión, elusión y morosidad en el Sistema de la Protección Social.                                                                         </v>
          </cell>
        </row>
        <row r="175">
          <cell r="A175" t="str">
            <v>144257</v>
          </cell>
          <cell r="B175" t="str">
            <v>7</v>
          </cell>
          <cell r="C175" t="str">
            <v>14425</v>
          </cell>
          <cell r="D175" t="str">
            <v>OD14425-007</v>
          </cell>
          <cell r="E175" t="str">
            <v xml:space="preserve">Desarrollar e implementar estrategias, instrumentos y metodologías que contribuyen a fortalecer  el esquema de Inspección, Vigilancia y Control del Trabajo                                                                                              </v>
          </cell>
        </row>
        <row r="176">
          <cell r="A176" t="str">
            <v>144271</v>
          </cell>
          <cell r="B176" t="str">
            <v>1</v>
          </cell>
          <cell r="C176" t="str">
            <v>14427</v>
          </cell>
          <cell r="D176" t="str">
            <v>OD14427-001</v>
          </cell>
          <cell r="E176" t="str">
            <v xml:space="preserve">Desarrollar mecanismos e instrumentos que conduzcan a una gestión eficiente.                                                                                                                                                                              </v>
          </cell>
        </row>
        <row r="177">
          <cell r="A177" t="str">
            <v>144272</v>
          </cell>
          <cell r="B177" t="str">
            <v>2</v>
          </cell>
          <cell r="C177" t="str">
            <v>14427</v>
          </cell>
          <cell r="D177" t="str">
            <v>OD14427-002</v>
          </cell>
          <cell r="E177" t="str">
            <v xml:space="preserve">Contribuir con el diseño e implementación de planes y programas orientados a poblaciones vulnerables.                                                                                                                                                     </v>
          </cell>
        </row>
        <row r="178">
          <cell r="A178" t="str">
            <v>144273</v>
          </cell>
          <cell r="B178" t="str">
            <v>3</v>
          </cell>
          <cell r="C178" t="str">
            <v>14427</v>
          </cell>
          <cell r="D178" t="str">
            <v>OD14427-003</v>
          </cell>
          <cell r="E178" t="str">
            <v xml:space="preserve">Diseñar e implementar estrategias, instrumentos y metodologías que contribuyan a fortalecer la promoción y la prevención en el marco de la protección social                                                                                             </v>
          </cell>
        </row>
        <row r="179">
          <cell r="A179" t="str">
            <v>144274</v>
          </cell>
          <cell r="B179" t="str">
            <v>4</v>
          </cell>
          <cell r="C179" t="str">
            <v>14427</v>
          </cell>
          <cell r="D179" t="str">
            <v>OD14427-004</v>
          </cell>
          <cell r="E179" t="str">
            <v xml:space="preserve">Desarrollar y aplicar instrumentos, estrategias y herramientas para dinamizar iniciativas relacionadas con la generación de empleo y promoción del trabajo.                                                                                               </v>
          </cell>
        </row>
        <row r="180">
          <cell r="A180" t="str">
            <v>144275</v>
          </cell>
          <cell r="B180" t="str">
            <v>5</v>
          </cell>
          <cell r="C180" t="str">
            <v>14427</v>
          </cell>
          <cell r="D180" t="str">
            <v>OD14427-005</v>
          </cell>
          <cell r="E180" t="str">
            <v xml:space="preserve">Desarrollar y aplicar instrumentos y estrategias encaminadas a fortalecer las organizaciones y velar por los derechos de los trabajadores, propiciando el diálogo social y la concertación entre los actores del Sistema                                  </v>
          </cell>
        </row>
        <row r="181">
          <cell r="A181" t="str">
            <v>144276</v>
          </cell>
          <cell r="B181" t="str">
            <v>6</v>
          </cell>
          <cell r="C181" t="str">
            <v>14427</v>
          </cell>
          <cell r="D181" t="str">
            <v>OD14427-006</v>
          </cell>
          <cell r="E181" t="str">
            <v xml:space="preserve">Desarrollar e implementar estrategias, instrumentos y metodologías que contribuyan a disminuir los niveles de evasión, elusión y morosidad en el Sistema de la Protección Social.                                                                         </v>
          </cell>
        </row>
        <row r="182">
          <cell r="A182" t="str">
            <v>144277</v>
          </cell>
          <cell r="B182" t="str">
            <v>7</v>
          </cell>
          <cell r="C182" t="str">
            <v>14427</v>
          </cell>
          <cell r="D182" t="str">
            <v>OD14427-007</v>
          </cell>
          <cell r="E182" t="str">
            <v xml:space="preserve">Desarrollar e implementar estrategias, instrumentos y metodologías que contribuyen a fortalecer  el esquema de Inspección, Vigilancia y Control del Trabajo                                                                                              </v>
          </cell>
        </row>
        <row r="183">
          <cell r="A183" t="str">
            <v>144281</v>
          </cell>
          <cell r="B183" t="str">
            <v>1</v>
          </cell>
          <cell r="C183" t="str">
            <v>14428</v>
          </cell>
          <cell r="D183" t="str">
            <v>OD14428-001</v>
          </cell>
          <cell r="E183" t="str">
            <v xml:space="preserve">Desarrollar mecanismos e instrumentos que conduzcan a una gestión eficiente.                                                                                                                                                                              </v>
          </cell>
        </row>
        <row r="184">
          <cell r="A184" t="str">
            <v>144282</v>
          </cell>
          <cell r="B184" t="str">
            <v>2</v>
          </cell>
          <cell r="C184" t="str">
            <v>14428</v>
          </cell>
          <cell r="D184" t="str">
            <v>OD14428-002</v>
          </cell>
          <cell r="E184" t="str">
            <v xml:space="preserve">Contribuir con el diseño e implementación de planes y programas orientados a poblaciones vulnerables.                                                                                                                                                     </v>
          </cell>
        </row>
        <row r="185">
          <cell r="A185" t="str">
            <v>144283</v>
          </cell>
          <cell r="B185" t="str">
            <v>3</v>
          </cell>
          <cell r="C185" t="str">
            <v>14428</v>
          </cell>
          <cell r="D185" t="str">
            <v>OD14428-003</v>
          </cell>
          <cell r="E185" t="str">
            <v xml:space="preserve">Diseñar e implementar estrategias, instrumentos y metodologías que contribuyan a fortalecer la promoción y la prevención en el marco de la protección social                                                                                             </v>
          </cell>
        </row>
        <row r="186">
          <cell r="A186" t="str">
            <v>144284</v>
          </cell>
          <cell r="B186" t="str">
            <v>4</v>
          </cell>
          <cell r="C186" t="str">
            <v>14428</v>
          </cell>
          <cell r="D186" t="str">
            <v>OD14428-004</v>
          </cell>
          <cell r="E186" t="str">
            <v xml:space="preserve">Desarrollar y aplicar instrumentos, estrategias y herramientas para dinamizar iniciativas relacionadas con la generación de empleo y promoción del trabajo.                                                                                               </v>
          </cell>
        </row>
        <row r="187">
          <cell r="A187" t="str">
            <v>144285</v>
          </cell>
          <cell r="B187" t="str">
            <v>5</v>
          </cell>
          <cell r="C187" t="str">
            <v>14428</v>
          </cell>
          <cell r="D187" t="str">
            <v>OD14428-005</v>
          </cell>
          <cell r="E187" t="str">
            <v xml:space="preserve">Desarrollar y aplicar instrumentos y estrategias encaminadas a fortalecer las organizaciones y velar por los derechos de los trabajadores, propiciando el diálogo social y la concertación entre los actores del Sistema                                  </v>
          </cell>
        </row>
        <row r="188">
          <cell r="A188" t="str">
            <v>144286</v>
          </cell>
          <cell r="B188" t="str">
            <v>6</v>
          </cell>
          <cell r="C188" t="str">
            <v>14428</v>
          </cell>
          <cell r="D188" t="str">
            <v>OD14428-006</v>
          </cell>
          <cell r="E188" t="str">
            <v xml:space="preserve">Desarrollar e implementar estrategias, instrumentos y metodologías que contribuyan a disminuir los niveles de evasión, elusión y morosidad en el Sistema de la Protección Social.                                                                         </v>
          </cell>
        </row>
        <row r="189">
          <cell r="A189" t="str">
            <v>144287</v>
          </cell>
          <cell r="B189" t="str">
            <v>7</v>
          </cell>
          <cell r="C189" t="str">
            <v>14428</v>
          </cell>
          <cell r="D189" t="str">
            <v>OD14428-007</v>
          </cell>
          <cell r="E189" t="str">
            <v xml:space="preserve">Desarrollar e implementar estrategias, instrumentos y metodologías que contribuyen a fortalecer  el esquema de Inspección, Vigilancia y Control del Trabajo                                                                                              </v>
          </cell>
        </row>
        <row r="190">
          <cell r="A190" t="str">
            <v>144291</v>
          </cell>
          <cell r="B190" t="str">
            <v>1</v>
          </cell>
          <cell r="C190" t="str">
            <v>14429</v>
          </cell>
          <cell r="D190" t="str">
            <v>OD14429-001</v>
          </cell>
          <cell r="E190" t="str">
            <v xml:space="preserve">Desarrollar mecanismos e instrumentos que conduzcan a una gestión eficiente.                                                                                                                                                                              </v>
          </cell>
        </row>
        <row r="191">
          <cell r="A191" t="str">
            <v>144292</v>
          </cell>
          <cell r="B191" t="str">
            <v>2</v>
          </cell>
          <cell r="C191" t="str">
            <v>14429</v>
          </cell>
          <cell r="D191" t="str">
            <v>OD14429-002</v>
          </cell>
          <cell r="E191" t="str">
            <v xml:space="preserve">Contribuir con el diseño e implementación de planes y programas orientados a poblaciones vulnerables.                                                                                                                                                     </v>
          </cell>
        </row>
        <row r="192">
          <cell r="A192" t="str">
            <v>144293</v>
          </cell>
          <cell r="B192" t="str">
            <v>3</v>
          </cell>
          <cell r="C192" t="str">
            <v>14429</v>
          </cell>
          <cell r="D192" t="str">
            <v>OD14429-003</v>
          </cell>
          <cell r="E192" t="str">
            <v xml:space="preserve">Diseñar e implementar estrategias, instrumentos y metodologías que contribuyan a fortalecer la promoción y la prevención en el marco de la protección social                                                                                             </v>
          </cell>
        </row>
        <row r="193">
          <cell r="A193" t="str">
            <v>144294</v>
          </cell>
          <cell r="B193" t="str">
            <v>4</v>
          </cell>
          <cell r="C193" t="str">
            <v>14429</v>
          </cell>
          <cell r="D193" t="str">
            <v>OD14429-004</v>
          </cell>
          <cell r="E193" t="str">
            <v xml:space="preserve">Desarrollar y aplicar instrumentos, estrategias y herramientas para dinamizar iniciativas relacionadas con la generación de empleo y promoción del trabajo.                                                                                               </v>
          </cell>
        </row>
        <row r="194">
          <cell r="A194" t="str">
            <v>144295</v>
          </cell>
          <cell r="B194" t="str">
            <v>5</v>
          </cell>
          <cell r="C194" t="str">
            <v>14429</v>
          </cell>
          <cell r="D194" t="str">
            <v>OD14429-005</v>
          </cell>
          <cell r="E194" t="str">
            <v xml:space="preserve">Desarrollar y aplicar instrumentos y estrategias encaminadas a fortalecer las organizaciones y velar por los derechos de los trabajadores, propiciando el diálogo social y la concertación entre los actores del Sistema                                  </v>
          </cell>
        </row>
        <row r="195">
          <cell r="A195" t="str">
            <v>144296</v>
          </cell>
          <cell r="B195" t="str">
            <v>6</v>
          </cell>
          <cell r="C195" t="str">
            <v>14429</v>
          </cell>
          <cell r="D195" t="str">
            <v>OD14429-006</v>
          </cell>
          <cell r="E195" t="str">
            <v xml:space="preserve">Desarrollar e implementar estrategias, instrumentos y metodologías que contribuyan a disminuir los niveles de evasión, elusión y morosidad en el Sistema de la Protección Social.                                                                         </v>
          </cell>
        </row>
        <row r="196">
          <cell r="A196" t="str">
            <v>144297</v>
          </cell>
          <cell r="B196" t="str">
            <v>7</v>
          </cell>
          <cell r="C196" t="str">
            <v>14429</v>
          </cell>
          <cell r="D196" t="str">
            <v>OD14429-007</v>
          </cell>
          <cell r="E196" t="str">
            <v xml:space="preserve">Desarrollar e implementar estrategias, instrumentos y metodologías que contribuyen a fortalecer  el esquema de Inspección, Vigilancia y Control del Trabajo                                                                                              </v>
          </cell>
        </row>
        <row r="197">
          <cell r="A197" t="str">
            <v>144301</v>
          </cell>
          <cell r="B197" t="str">
            <v>1</v>
          </cell>
          <cell r="C197" t="str">
            <v>14430</v>
          </cell>
          <cell r="D197" t="str">
            <v>OD14430-001</v>
          </cell>
          <cell r="E197" t="str">
            <v xml:space="preserve">Desarrollar mecanismos e instrumentos que conduzcan a una gestión eficiente.                                                                                                                                                                              </v>
          </cell>
        </row>
        <row r="198">
          <cell r="A198" t="str">
            <v>144302</v>
          </cell>
          <cell r="B198" t="str">
            <v>2</v>
          </cell>
          <cell r="C198" t="str">
            <v>14430</v>
          </cell>
          <cell r="D198" t="str">
            <v>OD14430-002</v>
          </cell>
          <cell r="E198" t="str">
            <v xml:space="preserve">Contribuir con el diseño e implementación de planes y programas orientados a poblaciones vulnerables.                                                                                                                                                     </v>
          </cell>
        </row>
        <row r="199">
          <cell r="A199" t="str">
            <v>144303</v>
          </cell>
          <cell r="B199" t="str">
            <v>3</v>
          </cell>
          <cell r="C199" t="str">
            <v>14430</v>
          </cell>
          <cell r="D199" t="str">
            <v>OD14430-003</v>
          </cell>
          <cell r="E199" t="str">
            <v xml:space="preserve">Diseñar e implementar estrategias, instrumentos y metodologías que contribuyan a fortalecer la promoción y la prevención en el marco de la protección social                                                                                             </v>
          </cell>
        </row>
        <row r="200">
          <cell r="A200" t="str">
            <v>144304</v>
          </cell>
          <cell r="B200" t="str">
            <v>4</v>
          </cell>
          <cell r="C200" t="str">
            <v>14430</v>
          </cell>
          <cell r="D200" t="str">
            <v>OD14430-004</v>
          </cell>
          <cell r="E200" t="str">
            <v xml:space="preserve">Desarrollar y aplicar instrumentos, estrategias y herramientas para dinamizar iniciativas relacionadas con la generación de empleo y promoción del trabajo.                                                                                               </v>
          </cell>
        </row>
        <row r="201">
          <cell r="A201" t="str">
            <v>144305</v>
          </cell>
          <cell r="B201" t="str">
            <v>5</v>
          </cell>
          <cell r="C201" t="str">
            <v>14430</v>
          </cell>
          <cell r="D201" t="str">
            <v>OD14430-005</v>
          </cell>
          <cell r="E201" t="str">
            <v xml:space="preserve">Desarrollar y aplicar instrumentos y estrategias encaminadas a fortalecer las organizaciones y velar por los derechos de los trabajadores, propiciando el diálogo social y la concertación entre los actores del Sistema                                  </v>
          </cell>
        </row>
        <row r="202">
          <cell r="A202" t="str">
            <v>144306</v>
          </cell>
          <cell r="B202" t="str">
            <v>6</v>
          </cell>
          <cell r="C202" t="str">
            <v>14430</v>
          </cell>
          <cell r="D202" t="str">
            <v>OD14430-006</v>
          </cell>
          <cell r="E202" t="str">
            <v xml:space="preserve">Desarrollar e implementar estrategias, instrumentos y metodologías que contribuyan a disminuir los niveles de evasión, elusión y morosidad en el Sistema de la Protección Social.                                                                         </v>
          </cell>
        </row>
        <row r="203">
          <cell r="A203" t="str">
            <v>144307</v>
          </cell>
          <cell r="B203" t="str">
            <v>7</v>
          </cell>
          <cell r="C203" t="str">
            <v>14430</v>
          </cell>
          <cell r="D203" t="str">
            <v>OD14430-007</v>
          </cell>
          <cell r="E203" t="str">
            <v xml:space="preserve">Desarrollar e implementar estrategias, instrumentos y metodologías que contribuyen a fortalecer  el esquema de Inspección, Vigilancia y Control del Trabajo                                                                                              </v>
          </cell>
        </row>
        <row r="204">
          <cell r="A204" t="str">
            <v>144311</v>
          </cell>
          <cell r="B204" t="str">
            <v>1</v>
          </cell>
          <cell r="C204" t="str">
            <v>14431</v>
          </cell>
          <cell r="D204" t="str">
            <v>OD14431-001</v>
          </cell>
          <cell r="E204" t="str">
            <v xml:space="preserve">Desarrollar mecanismos e instrumentos que conduzcan a una gestión eficiente.                                                                                                                                                                              </v>
          </cell>
        </row>
        <row r="205">
          <cell r="A205" t="str">
            <v>144312</v>
          </cell>
          <cell r="B205" t="str">
            <v>2</v>
          </cell>
          <cell r="C205" t="str">
            <v>14431</v>
          </cell>
          <cell r="D205" t="str">
            <v>OD14431-002</v>
          </cell>
          <cell r="E205" t="str">
            <v xml:space="preserve">Contribuir con el diseño e implementación de planes y programas orientados a poblaciones vulnerables.                                                                                                                                                     </v>
          </cell>
        </row>
        <row r="206">
          <cell r="A206" t="str">
            <v>144313</v>
          </cell>
          <cell r="B206" t="str">
            <v>3</v>
          </cell>
          <cell r="C206" t="str">
            <v>14431</v>
          </cell>
          <cell r="D206" t="str">
            <v>OD14431-003</v>
          </cell>
          <cell r="E206" t="str">
            <v xml:space="preserve">Diseñar e implementar estrategias, instrumentos y metodologías que contribuyan a fortalecer la promoción y la prevención en el marco de la protección social                                                                                             </v>
          </cell>
        </row>
        <row r="207">
          <cell r="A207" t="str">
            <v>144314</v>
          </cell>
          <cell r="B207" t="str">
            <v>4</v>
          </cell>
          <cell r="C207" t="str">
            <v>14431</v>
          </cell>
          <cell r="D207" t="str">
            <v>OD14431-004</v>
          </cell>
          <cell r="E207" t="str">
            <v xml:space="preserve">Desarrollar y aplicar instrumentos, estrategias y herramientas para dinamizar iniciativas relacionadas con la generación de empleo y promoción del trabajo.                                                                                               </v>
          </cell>
        </row>
        <row r="208">
          <cell r="A208" t="str">
            <v>144315</v>
          </cell>
          <cell r="B208" t="str">
            <v>5</v>
          </cell>
          <cell r="C208" t="str">
            <v>14431</v>
          </cell>
          <cell r="D208" t="str">
            <v>OD14431-005</v>
          </cell>
          <cell r="E208" t="str">
            <v xml:space="preserve">Desarrollar y aplicar instrumentos y estrategias encaminadas a fortalecer las organizaciones y velar por los derechos de los trabajadores, propiciando el diálogo social y la concertación entre los actores del Sistema                                  </v>
          </cell>
        </row>
        <row r="209">
          <cell r="A209" t="str">
            <v>144316</v>
          </cell>
          <cell r="B209" t="str">
            <v>6</v>
          </cell>
          <cell r="C209" t="str">
            <v>14431</v>
          </cell>
          <cell r="D209" t="str">
            <v>OD14431-006</v>
          </cell>
          <cell r="E209" t="str">
            <v xml:space="preserve">Desarrollar e implementar estrategias, instrumentos y metodologías que contribuyan a disminuir los niveles de evasión, elusión y morosidad en el Sistema de la Protección Social.                                                                         </v>
          </cell>
        </row>
        <row r="210">
          <cell r="A210" t="str">
            <v>144317</v>
          </cell>
          <cell r="B210" t="str">
            <v>7</v>
          </cell>
          <cell r="C210" t="str">
            <v>14431</v>
          </cell>
          <cell r="D210" t="str">
            <v>OD14431-007</v>
          </cell>
          <cell r="E210" t="str">
            <v xml:space="preserve">Desarrollar e implementar estrategias, instrumentos y metodologías que contribuyen a fortalecer  el esquema de Inspección, Vigilancia y Control del Trabajo                                                                                              </v>
          </cell>
        </row>
        <row r="211">
          <cell r="A211" t="str">
            <v>144321</v>
          </cell>
          <cell r="B211" t="str">
            <v>1</v>
          </cell>
          <cell r="C211" t="str">
            <v>14432</v>
          </cell>
          <cell r="D211" t="str">
            <v>OD14432-001</v>
          </cell>
          <cell r="E211" t="str">
            <v xml:space="preserve">Desarrollar mecanismos e instrumentos que conduzcan a una gestión eficiente.                                                                                                                                                                              </v>
          </cell>
        </row>
        <row r="212">
          <cell r="A212" t="str">
            <v>144322</v>
          </cell>
          <cell r="B212" t="str">
            <v>2</v>
          </cell>
          <cell r="C212" t="str">
            <v>14432</v>
          </cell>
          <cell r="D212" t="str">
            <v>OD14432-002</v>
          </cell>
          <cell r="E212" t="str">
            <v xml:space="preserve">Contribuir con el diseño e implementación de planes y programas orientados a poblaciones vulnerables.                                                                                                                                                     </v>
          </cell>
        </row>
        <row r="213">
          <cell r="A213" t="str">
            <v>144323</v>
          </cell>
          <cell r="B213" t="str">
            <v>3</v>
          </cell>
          <cell r="C213" t="str">
            <v>14432</v>
          </cell>
          <cell r="D213" t="str">
            <v>OD14432-003</v>
          </cell>
          <cell r="E213" t="str">
            <v xml:space="preserve">Diseñar e implementar estrategias, instrumentos y metodologías que contribuyan a fortalecer la promoción y la prevención en el marco de la protección social                                                                                             </v>
          </cell>
        </row>
        <row r="214">
          <cell r="A214" t="str">
            <v>144324</v>
          </cell>
          <cell r="B214" t="str">
            <v>4</v>
          </cell>
          <cell r="C214" t="str">
            <v>14432</v>
          </cell>
          <cell r="D214" t="str">
            <v>OD14432-004</v>
          </cell>
          <cell r="E214" t="str">
            <v xml:space="preserve">Desarrollar y aplicar instrumentos, estrategias y herramientas para dinamizar iniciativas relacionadas con la generación de empleo y promoción del trabajo.                                                                                               </v>
          </cell>
        </row>
        <row r="215">
          <cell r="A215" t="str">
            <v>144325</v>
          </cell>
          <cell r="B215" t="str">
            <v>5</v>
          </cell>
          <cell r="C215" t="str">
            <v>14432</v>
          </cell>
          <cell r="D215" t="str">
            <v>OD14432-005</v>
          </cell>
          <cell r="E215" t="str">
            <v xml:space="preserve">Desarrollar y aplicar instrumentos y estrategias encaminadas a fortalecer las organizaciones y velar por los derechos de los trabajadores, propiciando el diálogo social y la concertación entre los actores del Sistema                                  </v>
          </cell>
        </row>
        <row r="216">
          <cell r="A216" t="str">
            <v>144326</v>
          </cell>
          <cell r="B216" t="str">
            <v>6</v>
          </cell>
          <cell r="C216" t="str">
            <v>14432</v>
          </cell>
          <cell r="D216" t="str">
            <v>OD14432-006</v>
          </cell>
          <cell r="E216" t="str">
            <v xml:space="preserve">Desarrollar e implementar estrategias, instrumentos y metodologías que contribuyan a disminuir los niveles de evasión, elusión y morosidad en el Sistema de la Protección Social.                                                                         </v>
          </cell>
        </row>
        <row r="217">
          <cell r="A217" t="str">
            <v>144327</v>
          </cell>
          <cell r="B217" t="str">
            <v>7</v>
          </cell>
          <cell r="C217" t="str">
            <v>14432</v>
          </cell>
          <cell r="D217" t="str">
            <v>OD14432-007</v>
          </cell>
          <cell r="E217" t="str">
            <v xml:space="preserve">Desarrollar e implementar estrategias, instrumentos y metodologías que contribuyen a fortalecer  el esquema de Inspección, Vigilancia y Control del Trabajo                                                                                              </v>
          </cell>
        </row>
        <row r="218">
          <cell r="A218" t="str">
            <v>144331</v>
          </cell>
          <cell r="B218" t="str">
            <v>1</v>
          </cell>
          <cell r="C218" t="str">
            <v>14433</v>
          </cell>
          <cell r="D218" t="str">
            <v>OD14433-001</v>
          </cell>
          <cell r="E218" t="str">
            <v xml:space="preserve">Desarrollar mecanismos e instrumentos que conduzcan a una gestión eficiente.                                                                                                                                                                              </v>
          </cell>
        </row>
        <row r="219">
          <cell r="A219" t="str">
            <v>144332</v>
          </cell>
          <cell r="B219" t="str">
            <v>2</v>
          </cell>
          <cell r="C219" t="str">
            <v>14433</v>
          </cell>
          <cell r="D219" t="str">
            <v>OD14433-002</v>
          </cell>
          <cell r="E219" t="str">
            <v xml:space="preserve">Contribuir con el diseño e implementación de planes y programas orientados a poblaciones vulnerables.                                                                                                                                                     </v>
          </cell>
        </row>
        <row r="220">
          <cell r="A220" t="str">
            <v>144333</v>
          </cell>
          <cell r="B220" t="str">
            <v>3</v>
          </cell>
          <cell r="C220" t="str">
            <v>14433</v>
          </cell>
          <cell r="D220" t="str">
            <v>OD14433-003</v>
          </cell>
          <cell r="E220" t="str">
            <v xml:space="preserve">Diseñar e implementar estrategias, instrumentos y metodologías que contribuyan a fortalecer la promoción y la prevención en el marco de la protección social                                                                                             </v>
          </cell>
        </row>
        <row r="221">
          <cell r="A221" t="str">
            <v>144334</v>
          </cell>
          <cell r="B221" t="str">
            <v>4</v>
          </cell>
          <cell r="C221" t="str">
            <v>14433</v>
          </cell>
          <cell r="D221" t="str">
            <v>OD14433-004</v>
          </cell>
          <cell r="E221" t="str">
            <v xml:space="preserve">Desarrollar y aplicar instrumentos, estrategias y herramientas para dinamizar iniciativas relacionadas con la generación de empleo y promoción del trabajo.                                                                                               </v>
          </cell>
        </row>
        <row r="222">
          <cell r="A222" t="str">
            <v>144335</v>
          </cell>
          <cell r="B222" t="str">
            <v>5</v>
          </cell>
          <cell r="C222" t="str">
            <v>14433</v>
          </cell>
          <cell r="D222" t="str">
            <v>OD14433-005</v>
          </cell>
          <cell r="E222" t="str">
            <v xml:space="preserve">Desarrollar y aplicar instrumentos y estrategias encaminadas a fortalecer las organizaciones y velar por los derechos de los trabajadores, propiciando el diálogo social y la concertación entre los actores del Sistema                                  </v>
          </cell>
        </row>
        <row r="223">
          <cell r="A223" t="str">
            <v>144336</v>
          </cell>
          <cell r="B223" t="str">
            <v>6</v>
          </cell>
          <cell r="C223" t="str">
            <v>14433</v>
          </cell>
          <cell r="D223" t="str">
            <v>OD14433-006</v>
          </cell>
          <cell r="E223" t="str">
            <v xml:space="preserve">Desarrollar e implementar estrategias, instrumentos y metodologías que contribuyan a disminuir los niveles de evasión, elusión y morosidad en el Sistema de la Protección Social.                                                                         </v>
          </cell>
        </row>
        <row r="224">
          <cell r="A224" t="str">
            <v>144337</v>
          </cell>
          <cell r="B224" t="str">
            <v>7</v>
          </cell>
          <cell r="C224" t="str">
            <v>14433</v>
          </cell>
          <cell r="D224" t="str">
            <v>OD14433-007</v>
          </cell>
          <cell r="E224" t="str">
            <v xml:space="preserve">Desarrollar e implementar estrategias, instrumentos y metodologías que contribuyen a fortalecer  el esquema de Inspección, Vigilancia y Control del Trabajo                                                                                              </v>
          </cell>
        </row>
        <row r="225">
          <cell r="A225" t="str">
            <v>144341</v>
          </cell>
          <cell r="B225" t="str">
            <v>1</v>
          </cell>
          <cell r="C225" t="str">
            <v>14434</v>
          </cell>
          <cell r="D225" t="str">
            <v>OD14434-001</v>
          </cell>
          <cell r="E225" t="str">
            <v xml:space="preserve">Desarrollar mecanismos e instrumentos que conduzcan a una gestión eficiente.                                                                                                                                                                              </v>
          </cell>
        </row>
        <row r="226">
          <cell r="A226" t="str">
            <v>144342</v>
          </cell>
          <cell r="B226" t="str">
            <v>2</v>
          </cell>
          <cell r="C226" t="str">
            <v>14434</v>
          </cell>
          <cell r="D226" t="str">
            <v>OD14434-002</v>
          </cell>
          <cell r="E226" t="str">
            <v xml:space="preserve">Contribuir con el diseño e implementación de planes y programas orientados a poblaciones vulnerables.                                                                                                                                                     </v>
          </cell>
        </row>
        <row r="227">
          <cell r="A227" t="str">
            <v>144343</v>
          </cell>
          <cell r="B227" t="str">
            <v>3</v>
          </cell>
          <cell r="C227" t="str">
            <v>14434</v>
          </cell>
          <cell r="D227" t="str">
            <v>OD14434-003</v>
          </cell>
          <cell r="E227" t="str">
            <v xml:space="preserve">Diseñar e implementar estrategias, instrumentos y metodologías que contribuyan a fortalecer la promoción y la prevención en el marco de la protección social                                                                                             </v>
          </cell>
        </row>
        <row r="228">
          <cell r="A228" t="str">
            <v>144344</v>
          </cell>
          <cell r="B228" t="str">
            <v>4</v>
          </cell>
          <cell r="C228" t="str">
            <v>14434</v>
          </cell>
          <cell r="D228" t="str">
            <v>OD14434-004</v>
          </cell>
          <cell r="E228" t="str">
            <v xml:space="preserve">Desarrollar y aplicar instrumentos, estrategias y herramientas para dinamizar iniciativas relacionadas con la generación de empleo y promoción del trabajo.                                                                                               </v>
          </cell>
        </row>
        <row r="229">
          <cell r="A229" t="str">
            <v>144345</v>
          </cell>
          <cell r="B229" t="str">
            <v>5</v>
          </cell>
          <cell r="C229" t="str">
            <v>14434</v>
          </cell>
          <cell r="D229" t="str">
            <v>OD14434-005</v>
          </cell>
          <cell r="E229" t="str">
            <v xml:space="preserve">Desarrollar y aplicar instrumentos y estrategias encaminadas a fortalecer las organizaciones y velar por los derechos de los trabajadores, propiciando el diálogo social y la concertación entre los actores del Sistema                                  </v>
          </cell>
        </row>
        <row r="230">
          <cell r="A230" t="str">
            <v>144346</v>
          </cell>
          <cell r="B230" t="str">
            <v>6</v>
          </cell>
          <cell r="C230" t="str">
            <v>14434</v>
          </cell>
          <cell r="D230" t="str">
            <v>OD14434-006</v>
          </cell>
          <cell r="E230" t="str">
            <v xml:space="preserve">Desarrollar e implementar estrategias, instrumentos y metodologías que contribuyan a disminuir los niveles de evasión, elusión y morosidad en el Sistema de la Protección Social.                                                                         </v>
          </cell>
        </row>
        <row r="231">
          <cell r="A231" t="str">
            <v>144347</v>
          </cell>
          <cell r="B231" t="str">
            <v>7</v>
          </cell>
          <cell r="C231" t="str">
            <v>14434</v>
          </cell>
          <cell r="D231" t="str">
            <v>OD14434-007</v>
          </cell>
          <cell r="E231" t="str">
            <v xml:space="preserve">Desarrollar e implementar estrategias, instrumentos y metodologías que contribuyen a fortalecer  el esquema de Inspección, Vigilancia y Control del Trabajo                                                                                              </v>
          </cell>
        </row>
        <row r="232">
          <cell r="A232" t="str">
            <v>144351</v>
          </cell>
          <cell r="B232" t="str">
            <v>1</v>
          </cell>
          <cell r="C232" t="str">
            <v>14435</v>
          </cell>
          <cell r="D232" t="str">
            <v>OD14435-001</v>
          </cell>
          <cell r="E232" t="str">
            <v xml:space="preserve">Desarrollar mecanismos e instrumentos que conduzcan a una gestión eficiente.                                                                                                                                                                              </v>
          </cell>
        </row>
        <row r="233">
          <cell r="A233" t="str">
            <v>144352</v>
          </cell>
          <cell r="B233" t="str">
            <v>2</v>
          </cell>
          <cell r="C233" t="str">
            <v>14435</v>
          </cell>
          <cell r="D233" t="str">
            <v>OD14435-002</v>
          </cell>
          <cell r="E233" t="str">
            <v xml:space="preserve">Contribuir con el diseño e implementación de planes y programas orientados a poblaciones vulnerables.                                                                                                                                                     </v>
          </cell>
        </row>
        <row r="234">
          <cell r="A234" t="str">
            <v>144353</v>
          </cell>
          <cell r="B234" t="str">
            <v>3</v>
          </cell>
          <cell r="C234" t="str">
            <v>14435</v>
          </cell>
          <cell r="D234" t="str">
            <v>OD14435-003</v>
          </cell>
          <cell r="E234" t="str">
            <v xml:space="preserve">Diseñar e implementar estrategias, instrumentos y metodologías que contribuyan a fortalecer la promoción y la prevención en el marco de la protección social                                                                                             </v>
          </cell>
        </row>
        <row r="235">
          <cell r="A235" t="str">
            <v>144354</v>
          </cell>
          <cell r="B235" t="str">
            <v>4</v>
          </cell>
          <cell r="C235" t="str">
            <v>14435</v>
          </cell>
          <cell r="D235" t="str">
            <v>OD14435-004</v>
          </cell>
          <cell r="E235" t="str">
            <v xml:space="preserve">Desarrollar y aplicar instrumentos, estrategias y herramientas para dinamizar iniciativas relacionadas con la generación de empleo y promoción del trabajo.                                                                                               </v>
          </cell>
        </row>
        <row r="236">
          <cell r="A236" t="str">
            <v>144355</v>
          </cell>
          <cell r="B236" t="str">
            <v>5</v>
          </cell>
          <cell r="C236" t="str">
            <v>14435</v>
          </cell>
          <cell r="D236" t="str">
            <v>OD14435-005</v>
          </cell>
          <cell r="E236" t="str">
            <v xml:space="preserve">Desarrollar y aplicar instrumentos y estrategias encaminadas a fortalecer las organizaciones y velar por los derechos de los trabajadores, propiciando el diálogo social y la concertación entre los actores del Sistema                                  </v>
          </cell>
        </row>
        <row r="237">
          <cell r="A237" t="str">
            <v>144356</v>
          </cell>
          <cell r="B237" t="str">
            <v>6</v>
          </cell>
          <cell r="C237" t="str">
            <v>14435</v>
          </cell>
          <cell r="D237" t="str">
            <v>OD14435-006</v>
          </cell>
          <cell r="E237" t="str">
            <v xml:space="preserve">Desarrollar e implementar estrategias, instrumentos y metodologías que contribuyan a disminuir los niveles de evasión, elusión y morosidad en el Sistema de la Protección Social.                                                                         </v>
          </cell>
        </row>
        <row r="238">
          <cell r="A238" t="str">
            <v>144357</v>
          </cell>
          <cell r="B238" t="str">
            <v>7</v>
          </cell>
          <cell r="C238" t="str">
            <v>14435</v>
          </cell>
          <cell r="D238" t="str">
            <v>OD14435-007</v>
          </cell>
          <cell r="E238" t="str">
            <v xml:space="preserve">Desarrollar e implementar estrategias, instrumentos y metodologías que contribuyen a fortalecer  el esquema de Inspección, Vigilancia y Control del Trabajo                                                                                              </v>
          </cell>
        </row>
        <row r="239">
          <cell r="A239" t="str">
            <v>144361</v>
          </cell>
          <cell r="B239" t="str">
            <v>1</v>
          </cell>
          <cell r="C239" t="str">
            <v>14436</v>
          </cell>
          <cell r="D239" t="str">
            <v>OD14436-001</v>
          </cell>
          <cell r="E239" t="str">
            <v xml:space="preserve">Desarrollar mecanismos e instrumentos que conduzcan a una gestión eficiente.                                                                                                                                                                              </v>
          </cell>
        </row>
        <row r="240">
          <cell r="A240" t="str">
            <v>144362</v>
          </cell>
          <cell r="B240" t="str">
            <v>2</v>
          </cell>
          <cell r="C240" t="str">
            <v>14436</v>
          </cell>
          <cell r="D240" t="str">
            <v>OD14436-002</v>
          </cell>
          <cell r="E240" t="str">
            <v xml:space="preserve">Contribuir con el diseño e implementación de planes y programas orientados a poblaciones vulnerables.                                                                                                                                                     </v>
          </cell>
        </row>
        <row r="241">
          <cell r="A241" t="str">
            <v>144363</v>
          </cell>
          <cell r="B241" t="str">
            <v>3</v>
          </cell>
          <cell r="C241" t="str">
            <v>14436</v>
          </cell>
          <cell r="D241" t="str">
            <v>OD14436-003</v>
          </cell>
          <cell r="E241" t="str">
            <v xml:space="preserve">Diseñar e implementar estrategias, instrumentos y metodologías que contribuyan a fortalecer la promoción y la prevención en el marco de la protección social                                                                                             </v>
          </cell>
        </row>
        <row r="242">
          <cell r="A242" t="str">
            <v>144364</v>
          </cell>
          <cell r="B242" t="str">
            <v>4</v>
          </cell>
          <cell r="C242" t="str">
            <v>14436</v>
          </cell>
          <cell r="D242" t="str">
            <v>OD14436-004</v>
          </cell>
          <cell r="E242" t="str">
            <v xml:space="preserve">Desarrollar y aplicar instrumentos, estrategias y herramientas para dinamizar iniciativas relacionadas con la generación de empleo y promoción del trabajo.                                                                                               </v>
          </cell>
        </row>
        <row r="243">
          <cell r="A243" t="str">
            <v>144365</v>
          </cell>
          <cell r="B243" t="str">
            <v>5</v>
          </cell>
          <cell r="C243" t="str">
            <v>14436</v>
          </cell>
          <cell r="D243" t="str">
            <v>OD14436-005</v>
          </cell>
          <cell r="E243" t="str">
            <v xml:space="preserve">Desarrollar y aplicar instrumentos y estrategias encaminadas a fortalecer las organizaciones y velar por los derechos de los trabajadores, propiciando el diálogo social y la concertación entre los actores del Sistema                                  </v>
          </cell>
        </row>
        <row r="244">
          <cell r="A244" t="str">
            <v>144366</v>
          </cell>
          <cell r="B244" t="str">
            <v>6</v>
          </cell>
          <cell r="C244" t="str">
            <v>14436</v>
          </cell>
          <cell r="D244" t="str">
            <v>OD14436-006</v>
          </cell>
          <cell r="E244" t="str">
            <v xml:space="preserve">Desarrollar e implementar estrategias, instrumentos y metodologías que contribuyan a disminuir los niveles de evasión, elusión y morosidad en el Sistema de la Protección Social.                                                                         </v>
          </cell>
        </row>
        <row r="245">
          <cell r="A245" t="str">
            <v>144367</v>
          </cell>
          <cell r="B245" t="str">
            <v>7</v>
          </cell>
          <cell r="C245" t="str">
            <v>14436</v>
          </cell>
          <cell r="D245" t="str">
            <v>OD14436-007</v>
          </cell>
          <cell r="E245" t="str">
            <v xml:space="preserve">Desarrollar e implementar estrategias, instrumentos y metodologías que contribuyen a fortalecer  el esquema de Inspección, Vigilancia y Control del Trabajo                                                                                              </v>
          </cell>
        </row>
        <row r="246">
          <cell r="A246" t="str">
            <v>144371</v>
          </cell>
          <cell r="B246" t="str">
            <v>1</v>
          </cell>
          <cell r="C246" t="str">
            <v>14437</v>
          </cell>
          <cell r="D246" t="str">
            <v>OD14437-001</v>
          </cell>
          <cell r="E246" t="str">
            <v xml:space="preserve">Desarrollar mecanismos e instrumentos que conduzcan a una gestión eficiente.                                                                                                                                                                              </v>
          </cell>
        </row>
        <row r="247">
          <cell r="A247" t="str">
            <v>144372</v>
          </cell>
          <cell r="B247" t="str">
            <v>2</v>
          </cell>
          <cell r="C247" t="str">
            <v>14437</v>
          </cell>
          <cell r="D247" t="str">
            <v>OD14437-002</v>
          </cell>
          <cell r="E247" t="str">
            <v xml:space="preserve">Contribuir con el diseño e implementación de planes y programas orientados a poblaciones vulnerables.                                                                                                                                                     </v>
          </cell>
        </row>
        <row r="248">
          <cell r="A248" t="str">
            <v>144373</v>
          </cell>
          <cell r="B248" t="str">
            <v>3</v>
          </cell>
          <cell r="C248" t="str">
            <v>14437</v>
          </cell>
          <cell r="D248" t="str">
            <v>OD14437-003</v>
          </cell>
          <cell r="E248" t="str">
            <v xml:space="preserve">Diseñar e implementar estrategias, instrumentos y metodologías que contribuyan a fortalecer la promoción y la prevención en el marco de la protección social                                                                                             </v>
          </cell>
        </row>
        <row r="249">
          <cell r="A249" t="str">
            <v>144374</v>
          </cell>
          <cell r="B249" t="str">
            <v>4</v>
          </cell>
          <cell r="C249" t="str">
            <v>14437</v>
          </cell>
          <cell r="D249" t="str">
            <v>OD14437-004</v>
          </cell>
          <cell r="E249" t="str">
            <v xml:space="preserve">Desarrollar y aplicar instrumentos, estrategias y herramientas para dinamizar iniciativas relacionadas con la generación de empleo y promoción del trabajo.                                                                                               </v>
          </cell>
        </row>
        <row r="250">
          <cell r="A250" t="str">
            <v>144375</v>
          </cell>
          <cell r="B250" t="str">
            <v>5</v>
          </cell>
          <cell r="C250" t="str">
            <v>14437</v>
          </cell>
          <cell r="D250" t="str">
            <v>OD14437-005</v>
          </cell>
          <cell r="E250" t="str">
            <v xml:space="preserve">Desarrollar y aplicar instrumentos y estrategias encaminadas a fortalecer las organizaciones y velar por los derechos de los trabajadores, propiciando el diálogo social y la concertación entre los actores del Sistema                                  </v>
          </cell>
        </row>
        <row r="251">
          <cell r="A251" t="str">
            <v>144376</v>
          </cell>
          <cell r="B251" t="str">
            <v>6</v>
          </cell>
          <cell r="C251" t="str">
            <v>14437</v>
          </cell>
          <cell r="D251" t="str">
            <v>OD14437-006</v>
          </cell>
          <cell r="E251" t="str">
            <v xml:space="preserve">Desarrollar e implementar estrategias, instrumentos y metodologías que contribuyan a disminuir los niveles de evasión, elusión y morosidad en el Sistema de la Protección Social.                                                                         </v>
          </cell>
        </row>
        <row r="252">
          <cell r="A252" t="str">
            <v>144377</v>
          </cell>
          <cell r="B252" t="str">
            <v>7</v>
          </cell>
          <cell r="C252" t="str">
            <v>14437</v>
          </cell>
          <cell r="D252" t="str">
            <v>OD14437-007</v>
          </cell>
          <cell r="E252" t="str">
            <v xml:space="preserve">Desarrollar e implementar estrategias, instrumentos y metodologías que contribuyen a fortalecer  el esquema de Inspección, Vigilancia y Control del Trabajo                                                                                              </v>
          </cell>
        </row>
        <row r="253">
          <cell r="A253" t="str">
            <v>144381</v>
          </cell>
          <cell r="B253" t="str">
            <v>1</v>
          </cell>
          <cell r="C253" t="str">
            <v>14438</v>
          </cell>
          <cell r="D253" t="str">
            <v>OD14438-001</v>
          </cell>
          <cell r="E253" t="str">
            <v xml:space="preserve">Desarrollar mecanismos e instrumentos que conduzcan a una gestión eficiente.                                                                                                                                                                              </v>
          </cell>
        </row>
        <row r="254">
          <cell r="A254" t="str">
            <v>144382</v>
          </cell>
          <cell r="B254" t="str">
            <v>2</v>
          </cell>
          <cell r="C254" t="str">
            <v>14438</v>
          </cell>
          <cell r="D254" t="str">
            <v>OD14438-002</v>
          </cell>
          <cell r="E254" t="str">
            <v xml:space="preserve">Contribuir con el diseño e implementación de planes y programas orientados a poblaciones vulnerables.                                                                                                                                                     </v>
          </cell>
        </row>
        <row r="255">
          <cell r="A255" t="str">
            <v>144383</v>
          </cell>
          <cell r="B255" t="str">
            <v>3</v>
          </cell>
          <cell r="C255" t="str">
            <v>14438</v>
          </cell>
          <cell r="D255" t="str">
            <v>OD14438-003</v>
          </cell>
          <cell r="E255" t="str">
            <v xml:space="preserve">Diseñar e implementar estrategias, instrumentos y metodologías que contribuyan a fortalecer la promoción y la prevención en el marco de la protección social                                                                                             </v>
          </cell>
        </row>
        <row r="256">
          <cell r="A256" t="str">
            <v>144384</v>
          </cell>
          <cell r="B256" t="str">
            <v>4</v>
          </cell>
          <cell r="C256" t="str">
            <v>14438</v>
          </cell>
          <cell r="D256" t="str">
            <v>OD14438-004</v>
          </cell>
          <cell r="E256" t="str">
            <v xml:space="preserve">Desarrollar y aplicar instrumentos, estrategias y herramientas para dinamizar iniciativas relacionadas con la generación de empleo y promoción del trabajo.                                                                                               </v>
          </cell>
        </row>
        <row r="257">
          <cell r="A257" t="str">
            <v>144385</v>
          </cell>
          <cell r="B257" t="str">
            <v>5</v>
          </cell>
          <cell r="C257" t="str">
            <v>14438</v>
          </cell>
          <cell r="D257" t="str">
            <v>OD14438-005</v>
          </cell>
          <cell r="E257" t="str">
            <v xml:space="preserve">Desarrollar y aplicar instrumentos y estrategias encaminadas a fortalecer las organizaciones y velar por los derechos de los trabajadores, propiciando el diálogo social y la concertación entre los actores del Sistema                                  </v>
          </cell>
        </row>
        <row r="258">
          <cell r="A258" t="str">
            <v>144386</v>
          </cell>
          <cell r="B258" t="str">
            <v>6</v>
          </cell>
          <cell r="C258" t="str">
            <v>14438</v>
          </cell>
          <cell r="D258" t="str">
            <v>OD14438-006</v>
          </cell>
          <cell r="E258" t="str">
            <v xml:space="preserve">Desarrollar e implementar estrategias, instrumentos y metodologías que contribuyan a disminuir los niveles de evasión, elusión y morosidad en el Sistema de la Protección Social.                                                                         </v>
          </cell>
        </row>
        <row r="259">
          <cell r="A259" t="str">
            <v>144387</v>
          </cell>
          <cell r="B259" t="str">
            <v>7</v>
          </cell>
          <cell r="C259" t="str">
            <v>14438</v>
          </cell>
          <cell r="D259" t="str">
            <v>OD14438-007</v>
          </cell>
          <cell r="E259" t="str">
            <v xml:space="preserve">Desarrollar e implementar estrategias, instrumentos y metodologías que contribuyen a fortalecer  el esquema de Inspección, Vigilancia y Control del Trabajo                                                                                              </v>
          </cell>
        </row>
        <row r="260">
          <cell r="A260" t="str">
            <v>144391</v>
          </cell>
          <cell r="B260" t="str">
            <v>1</v>
          </cell>
          <cell r="C260" t="str">
            <v>14439</v>
          </cell>
          <cell r="D260" t="str">
            <v>OD14439-001</v>
          </cell>
          <cell r="E260" t="str">
            <v xml:space="preserve">Desarrollar mecanismos e instrumentos que conduzcan a una gestión eficiente.                                                                                                                                                                              </v>
          </cell>
        </row>
        <row r="261">
          <cell r="A261" t="str">
            <v>144392</v>
          </cell>
          <cell r="B261" t="str">
            <v>2</v>
          </cell>
          <cell r="C261" t="str">
            <v>14439</v>
          </cell>
          <cell r="D261" t="str">
            <v>OD14439-002</v>
          </cell>
          <cell r="E261" t="str">
            <v xml:space="preserve">Contribuir con el diseño e implementación de planes y programas orientados a poblaciones vulnerables.                                                                                                                                                     </v>
          </cell>
        </row>
        <row r="262">
          <cell r="A262" t="str">
            <v>144393</v>
          </cell>
          <cell r="B262" t="str">
            <v>3</v>
          </cell>
          <cell r="C262" t="str">
            <v>14439</v>
          </cell>
          <cell r="D262" t="str">
            <v>OD14439-003</v>
          </cell>
          <cell r="E262" t="str">
            <v xml:space="preserve">Diseñar e implementar estrategias, instrumentos y metodologías que contribuyan a fortalecer la promoción y la prevención en el marco de la protección social                                                                                             </v>
          </cell>
        </row>
        <row r="263">
          <cell r="A263" t="str">
            <v>144394</v>
          </cell>
          <cell r="B263" t="str">
            <v>4</v>
          </cell>
          <cell r="C263" t="str">
            <v>14439</v>
          </cell>
          <cell r="D263" t="str">
            <v>OD14439-004</v>
          </cell>
          <cell r="E263" t="str">
            <v xml:space="preserve">Desarrollar y aplicar instrumentos, estrategias y herramientas para dinamizar iniciativas relacionadas con la generación de empleo y promoción del trabajo.                                                                                               </v>
          </cell>
        </row>
        <row r="264">
          <cell r="A264" t="str">
            <v>144395</v>
          </cell>
          <cell r="B264" t="str">
            <v>5</v>
          </cell>
          <cell r="C264" t="str">
            <v>14439</v>
          </cell>
          <cell r="D264" t="str">
            <v>OD14439-005</v>
          </cell>
          <cell r="E264" t="str">
            <v xml:space="preserve">Desarrollar y aplicar instrumentos y estrategias encaminadas a fortalecer las organizaciones y velar por los derechos de los trabajadores, propiciando el diálogo social y la concertación entre los actores del Sistema                                  </v>
          </cell>
        </row>
        <row r="265">
          <cell r="A265" t="str">
            <v>144396</v>
          </cell>
          <cell r="B265" t="str">
            <v>6</v>
          </cell>
          <cell r="C265" t="str">
            <v>14439</v>
          </cell>
          <cell r="D265" t="str">
            <v>OD14439-006</v>
          </cell>
          <cell r="E265" t="str">
            <v xml:space="preserve">Desarrollar e implementar estrategias, instrumentos y metodologías que contribuyan a disminuir los niveles de evasión, elusión y morosidad en el Sistema de la Protección Social.                                                                         </v>
          </cell>
        </row>
        <row r="266">
          <cell r="A266" t="str">
            <v>144397</v>
          </cell>
          <cell r="B266" t="str">
            <v>7</v>
          </cell>
          <cell r="C266" t="str">
            <v>14439</v>
          </cell>
          <cell r="D266" t="str">
            <v>OD14439-007</v>
          </cell>
          <cell r="E266" t="str">
            <v xml:space="preserve">Desarrollar e implementar estrategias, instrumentos y metodologías que contribuyen a fortalecer  el esquema de Inspección, Vigilancia y Control del Trabajo                                                                                              </v>
          </cell>
        </row>
        <row r="267">
          <cell r="A267" t="str">
            <v>144421</v>
          </cell>
          <cell r="B267" t="str">
            <v>1</v>
          </cell>
          <cell r="C267" t="str">
            <v>14442</v>
          </cell>
          <cell r="D267" t="str">
            <v>OD14442-001</v>
          </cell>
          <cell r="E267" t="str">
            <v xml:space="preserve">Desarrollar mecanismos e instrumentos que conduzcan a una gestión eficiente.                                                                                                                                                                              </v>
          </cell>
        </row>
        <row r="268">
          <cell r="A268" t="str">
            <v>144422</v>
          </cell>
          <cell r="B268" t="str">
            <v>2</v>
          </cell>
          <cell r="C268" t="str">
            <v>14442</v>
          </cell>
          <cell r="D268" t="str">
            <v>OD14442-002</v>
          </cell>
          <cell r="E268" t="str">
            <v xml:space="preserve">Contribuir con el diseño e implementación de planes y programas orientados a poblaciones vulnerables.                                                                                                                                                     </v>
          </cell>
        </row>
        <row r="269">
          <cell r="A269" t="str">
            <v>144423</v>
          </cell>
          <cell r="B269" t="str">
            <v>3</v>
          </cell>
          <cell r="C269" t="str">
            <v>14442</v>
          </cell>
          <cell r="D269" t="str">
            <v>OD14442-003</v>
          </cell>
          <cell r="E269" t="str">
            <v xml:space="preserve">Diseñar e implementar estrategias, instrumentos y metodologías que contribuyan a fortalecer la promoción y la prevención en el marco de la protección social                                                                                             </v>
          </cell>
        </row>
        <row r="270">
          <cell r="A270" t="str">
            <v>144424</v>
          </cell>
          <cell r="B270" t="str">
            <v>4</v>
          </cell>
          <cell r="C270" t="str">
            <v>14442</v>
          </cell>
          <cell r="D270" t="str">
            <v>OD14442-004</v>
          </cell>
          <cell r="E270" t="str">
            <v xml:space="preserve">Desarrollar y aplicar instrumentos, estrategias y herramientas para dinamizar iniciativas relacionadas con la generación de empleo y promoción del trabajo.                                                                                               </v>
          </cell>
        </row>
        <row r="271">
          <cell r="A271" t="str">
            <v>144425</v>
          </cell>
          <cell r="B271" t="str">
            <v>5</v>
          </cell>
          <cell r="C271" t="str">
            <v>14442</v>
          </cell>
          <cell r="D271" t="str">
            <v>OD14442-005</v>
          </cell>
          <cell r="E271" t="str">
            <v xml:space="preserve">Desarrollar y aplicar instrumentos y estrategias encaminadas a fortalecer las organizaciones y velar por los derechos de los trabajadores, propiciando el diálogo social y la concertación entre los actores del Sistema                                  </v>
          </cell>
        </row>
        <row r="272">
          <cell r="A272" t="str">
            <v>144426</v>
          </cell>
          <cell r="B272" t="str">
            <v>6</v>
          </cell>
          <cell r="C272" t="str">
            <v>14442</v>
          </cell>
          <cell r="D272" t="str">
            <v>OD14442-006</v>
          </cell>
          <cell r="E272" t="str">
            <v xml:space="preserve">Desarrollar e implementar estrategias, instrumentos y metodologías que contribuyan a disminuir los niveles de evasión, elusión y morosidad en el Sistema de la Protección Social.                                                                         </v>
          </cell>
        </row>
        <row r="273">
          <cell r="A273" t="str">
            <v>144427</v>
          </cell>
          <cell r="B273" t="str">
            <v>7</v>
          </cell>
          <cell r="C273" t="str">
            <v>14442</v>
          </cell>
          <cell r="D273" t="str">
            <v>OD14442-007</v>
          </cell>
          <cell r="E273" t="str">
            <v xml:space="preserve">Desarrollar e implementar estrategias, instrumentos y metodologías que contribuyen a fortalecer  el esquema de Inspección, Vigilancia y Control del Trabajo                                                                                              </v>
          </cell>
        </row>
        <row r="274">
          <cell r="A274" t="str">
            <v>144431</v>
          </cell>
          <cell r="B274" t="str">
            <v>1</v>
          </cell>
          <cell r="C274" t="str">
            <v>14443</v>
          </cell>
          <cell r="D274" t="str">
            <v>OD14443-001</v>
          </cell>
          <cell r="E274" t="str">
            <v xml:space="preserve">Desarrollar mecanismos e instrumentos que conduzcan a una gestión eficiente.                                                                                                                                                                              </v>
          </cell>
        </row>
        <row r="275">
          <cell r="A275" t="str">
            <v>144432</v>
          </cell>
          <cell r="B275" t="str">
            <v>2</v>
          </cell>
          <cell r="C275" t="str">
            <v>14443</v>
          </cell>
          <cell r="D275" t="str">
            <v>OD14443-002</v>
          </cell>
          <cell r="E275" t="str">
            <v xml:space="preserve">Contribuir con el diseño e implementación de planes y programas orientados a poblaciones vulnerables.                                                                                                                                                     </v>
          </cell>
        </row>
        <row r="276">
          <cell r="A276" t="str">
            <v>144433</v>
          </cell>
          <cell r="B276" t="str">
            <v>3</v>
          </cell>
          <cell r="C276" t="str">
            <v>14443</v>
          </cell>
          <cell r="D276" t="str">
            <v>OD14443-003</v>
          </cell>
          <cell r="E276" t="str">
            <v xml:space="preserve">Diseñar e implementar estrategias, instrumentos y metodologías que contribuyan a fortalecer la promoción y la prevención en el marco de la protección social                                                                                             </v>
          </cell>
        </row>
        <row r="277">
          <cell r="A277" t="str">
            <v>144434</v>
          </cell>
          <cell r="B277" t="str">
            <v>4</v>
          </cell>
          <cell r="C277" t="str">
            <v>14443</v>
          </cell>
          <cell r="D277" t="str">
            <v>OD14443-004</v>
          </cell>
          <cell r="E277" t="str">
            <v xml:space="preserve">Desarrollar y aplicar instrumentos, estrategias y herramientas para dinamizar iniciativas relacionadas con la generación de empleo y promoción del trabajo.                                                                                               </v>
          </cell>
        </row>
        <row r="278">
          <cell r="A278" t="str">
            <v>144435</v>
          </cell>
          <cell r="B278" t="str">
            <v>5</v>
          </cell>
          <cell r="C278" t="str">
            <v>14443</v>
          </cell>
          <cell r="D278" t="str">
            <v>OD14443-005</v>
          </cell>
          <cell r="E278" t="str">
            <v xml:space="preserve">Desarrollar y aplicar instrumentos y estrategias encaminadas a fortalecer las organizaciones y velar por los derechos de los trabajadores, propiciando el diálogo social y la concertación entre los actores del Sistema                                  </v>
          </cell>
        </row>
        <row r="279">
          <cell r="A279" t="str">
            <v>144436</v>
          </cell>
          <cell r="B279" t="str">
            <v>6</v>
          </cell>
          <cell r="C279" t="str">
            <v>14443</v>
          </cell>
          <cell r="D279" t="str">
            <v>OD14443-006</v>
          </cell>
          <cell r="E279" t="str">
            <v xml:space="preserve">Desarrollar e implementar estrategias, instrumentos y metodologías que contribuyan a disminuir los niveles de evasión, elusión y morosidad en el Sistema de la Protección Social.                                                                         </v>
          </cell>
        </row>
        <row r="280">
          <cell r="A280" t="str">
            <v>144437</v>
          </cell>
          <cell r="B280" t="str">
            <v>7</v>
          </cell>
          <cell r="C280" t="str">
            <v>14443</v>
          </cell>
          <cell r="D280" t="str">
            <v>OD14443-007</v>
          </cell>
          <cell r="E280" t="str">
            <v xml:space="preserve">Desarrollar e implementar estrategias, instrumentos y metodologías que contribuyen a fortalecer  el esquema de Inspección, Vigilancia y Control del Trabajo                                                                                              </v>
          </cell>
        </row>
        <row r="281">
          <cell r="A281" t="str">
            <v>150001</v>
          </cell>
          <cell r="B281" t="str">
            <v>1</v>
          </cell>
          <cell r="C281" t="str">
            <v>15000</v>
          </cell>
          <cell r="D281" t="str">
            <v>OD15000-001</v>
          </cell>
          <cell r="E281" t="str">
            <v xml:space="preserve">Optimizar el proceso de gestión de Secretaría General estableciendo mecanismos de gestión que garanticen el mejoramiento continúo                                                                                                                         </v>
          </cell>
        </row>
        <row r="282">
          <cell r="A282" t="str">
            <v>150002</v>
          </cell>
          <cell r="B282" t="str">
            <v>2</v>
          </cell>
          <cell r="C282" t="str">
            <v>15000</v>
          </cell>
          <cell r="D282" t="str">
            <v>OD15000-002</v>
          </cell>
          <cell r="E282" t="str">
            <v xml:space="preserve">Apoyar el fortalecimiento administrativo institucional                                                                                                                                                                                                    </v>
          </cell>
        </row>
        <row r="283">
          <cell r="A283" t="str">
            <v>144108</v>
          </cell>
          <cell r="B283">
            <v>8</v>
          </cell>
          <cell r="C283" t="str">
            <v>14410</v>
          </cell>
          <cell r="E283" t="str">
            <v>Contribuir con el desarrollo de acciones encaminadas al fortalecimiento institucional</v>
          </cell>
        </row>
        <row r="284">
          <cell r="A284" t="str">
            <v>144118</v>
          </cell>
          <cell r="B284">
            <v>8</v>
          </cell>
          <cell r="C284" t="str">
            <v>14411</v>
          </cell>
          <cell r="E284" t="str">
            <v>Contribuir con el desarrollo de acciones encaminadas al fortalecimiento institucional</v>
          </cell>
        </row>
        <row r="285">
          <cell r="A285" t="str">
            <v>144128</v>
          </cell>
          <cell r="B285">
            <v>8</v>
          </cell>
          <cell r="C285" t="str">
            <v>14412</v>
          </cell>
          <cell r="E285" t="str">
            <v>Contribuir con el desarrollo de acciones encaminadas al fortalecimiento institucional</v>
          </cell>
        </row>
        <row r="286">
          <cell r="A286" t="str">
            <v>144138</v>
          </cell>
          <cell r="B286">
            <v>8</v>
          </cell>
          <cell r="C286" t="str">
            <v>14413</v>
          </cell>
          <cell r="E286" t="str">
            <v>Contribuir con el desarrollo de acciones encaminadas al fortalecimiento institucional</v>
          </cell>
        </row>
        <row r="287">
          <cell r="A287" t="str">
            <v>144148</v>
          </cell>
          <cell r="B287">
            <v>8</v>
          </cell>
          <cell r="C287" t="str">
            <v>14414</v>
          </cell>
          <cell r="E287" t="str">
            <v>Contribuir con el desarrollo de acciones encaminadas al fortalecimiento institucional</v>
          </cell>
        </row>
        <row r="288">
          <cell r="A288" t="str">
            <v>144158</v>
          </cell>
          <cell r="B288">
            <v>8</v>
          </cell>
          <cell r="C288" t="str">
            <v>14415</v>
          </cell>
          <cell r="E288" t="str">
            <v>Contribuir con el desarrollo de acciones encaminadas al fortalecimiento institucional</v>
          </cell>
        </row>
        <row r="289">
          <cell r="A289" t="str">
            <v>144168</v>
          </cell>
          <cell r="B289">
            <v>8</v>
          </cell>
          <cell r="C289" t="str">
            <v>14416</v>
          </cell>
          <cell r="E289" t="str">
            <v>Contribuir con el desarrollo de acciones encaminadas al fortalecimiento institucional</v>
          </cell>
        </row>
        <row r="290">
          <cell r="A290" t="str">
            <v>144178</v>
          </cell>
          <cell r="B290">
            <v>8</v>
          </cell>
          <cell r="C290" t="str">
            <v>14417</v>
          </cell>
          <cell r="E290" t="str">
            <v>Contribuir con el desarrollo de acciones encaminadas al fortalecimiento institucional</v>
          </cell>
        </row>
        <row r="291">
          <cell r="A291" t="str">
            <v>144188</v>
          </cell>
          <cell r="B291">
            <v>8</v>
          </cell>
          <cell r="C291" t="str">
            <v>14418</v>
          </cell>
          <cell r="E291" t="str">
            <v>Contribuir con el desarrollo de acciones encaminadas al fortalecimiento institucional</v>
          </cell>
        </row>
        <row r="292">
          <cell r="A292" t="str">
            <v>144198</v>
          </cell>
          <cell r="B292">
            <v>8</v>
          </cell>
          <cell r="C292" t="str">
            <v>14419</v>
          </cell>
          <cell r="E292" t="str">
            <v>Contribuir con el desarrollo de acciones encaminadas al fortalecimiento institucional</v>
          </cell>
        </row>
        <row r="293">
          <cell r="A293" t="str">
            <v>144208</v>
          </cell>
          <cell r="B293">
            <v>8</v>
          </cell>
          <cell r="C293" t="str">
            <v>14420</v>
          </cell>
          <cell r="E293" t="str">
            <v>Contribuir con el desarrollo de acciones encaminadas al fortalecimiento institucional</v>
          </cell>
        </row>
        <row r="294">
          <cell r="A294" t="str">
            <v>144218</v>
          </cell>
          <cell r="B294">
            <v>8</v>
          </cell>
          <cell r="C294" t="str">
            <v>14421</v>
          </cell>
          <cell r="E294" t="str">
            <v>Contribuir con el desarrollo de acciones encaminadas al fortalecimiento institucional</v>
          </cell>
        </row>
        <row r="295">
          <cell r="A295" t="str">
            <v>144228</v>
          </cell>
          <cell r="B295">
            <v>8</v>
          </cell>
          <cell r="C295" t="str">
            <v>14422</v>
          </cell>
          <cell r="E295" t="str">
            <v>Contribuir con el desarrollo de acciones encaminadas al fortalecimiento institucional</v>
          </cell>
        </row>
        <row r="296">
          <cell r="A296" t="str">
            <v>144238</v>
          </cell>
          <cell r="B296">
            <v>8</v>
          </cell>
          <cell r="C296" t="str">
            <v>14423</v>
          </cell>
          <cell r="E296" t="str">
            <v>Contribuir con el desarrollo de acciones encaminadas al fortalecimiento institucional</v>
          </cell>
        </row>
        <row r="297">
          <cell r="A297" t="str">
            <v>144258</v>
          </cell>
          <cell r="B297">
            <v>8</v>
          </cell>
          <cell r="C297" t="str">
            <v>14425</v>
          </cell>
          <cell r="E297" t="str">
            <v>Contribuir con el desarrollo de acciones encaminadas al fortalecimiento institucional</v>
          </cell>
        </row>
        <row r="298">
          <cell r="A298" t="str">
            <v>144278</v>
          </cell>
          <cell r="B298">
            <v>8</v>
          </cell>
          <cell r="C298" t="str">
            <v>14427</v>
          </cell>
          <cell r="E298" t="str">
            <v>Contribuir con el desarrollo de acciones encaminadas al fortalecimiento institucional</v>
          </cell>
        </row>
        <row r="299">
          <cell r="A299" t="str">
            <v>144288</v>
          </cell>
          <cell r="B299">
            <v>8</v>
          </cell>
          <cell r="C299" t="str">
            <v>14428</v>
          </cell>
          <cell r="E299" t="str">
            <v>Contribuir con el desarrollo de acciones encaminadas al fortalecimiento institucional</v>
          </cell>
        </row>
        <row r="300">
          <cell r="A300" t="str">
            <v>144298</v>
          </cell>
          <cell r="B300">
            <v>8</v>
          </cell>
          <cell r="C300" t="str">
            <v>14429</v>
          </cell>
          <cell r="E300" t="str">
            <v>Contribuir con el desarrollo de acciones encaminadas al fortalecimiento institucional</v>
          </cell>
        </row>
        <row r="301">
          <cell r="A301" t="str">
            <v>144308</v>
          </cell>
          <cell r="B301">
            <v>8</v>
          </cell>
          <cell r="C301" t="str">
            <v>14430</v>
          </cell>
          <cell r="E301" t="str">
            <v>Contribuir con el desarrollo de acciones encaminadas al fortalecimiento institucional</v>
          </cell>
        </row>
        <row r="302">
          <cell r="A302" t="str">
            <v>144318</v>
          </cell>
          <cell r="B302">
            <v>8</v>
          </cell>
          <cell r="C302" t="str">
            <v>14431</v>
          </cell>
          <cell r="E302" t="str">
            <v>Contribuir con el desarrollo de acciones encaminadas al fortalecimiento institucional</v>
          </cell>
        </row>
        <row r="303">
          <cell r="A303" t="str">
            <v>144328</v>
          </cell>
          <cell r="B303">
            <v>8</v>
          </cell>
          <cell r="C303" t="str">
            <v>14432</v>
          </cell>
          <cell r="E303" t="str">
            <v>Contribuir con el desarrollo de acciones encaminadas al fortalecimiento institucional</v>
          </cell>
        </row>
        <row r="304">
          <cell r="A304" t="str">
            <v>144338</v>
          </cell>
          <cell r="B304">
            <v>8</v>
          </cell>
          <cell r="C304" t="str">
            <v>14433</v>
          </cell>
          <cell r="E304" t="str">
            <v>Contribuir con el desarrollo de acciones encaminadas al fortalecimiento institucional</v>
          </cell>
        </row>
        <row r="305">
          <cell r="A305" t="str">
            <v>144348</v>
          </cell>
          <cell r="B305">
            <v>8</v>
          </cell>
          <cell r="C305" t="str">
            <v>14434</v>
          </cell>
          <cell r="E305" t="str">
            <v>Contribuir con el desarrollo de acciones encaminadas al fortalecimiento institucional</v>
          </cell>
        </row>
        <row r="306">
          <cell r="A306" t="str">
            <v>144358</v>
          </cell>
          <cell r="B306">
            <v>8</v>
          </cell>
          <cell r="C306" t="str">
            <v>14435</v>
          </cell>
          <cell r="E306" t="str">
            <v>Contribuir con el desarrollo de acciones encaminadas al fortalecimiento institucional</v>
          </cell>
        </row>
        <row r="307">
          <cell r="A307" t="str">
            <v>144368</v>
          </cell>
          <cell r="B307">
            <v>8</v>
          </cell>
          <cell r="C307" t="str">
            <v>14436</v>
          </cell>
          <cell r="E307" t="str">
            <v>Contribuir con el desarrollo de acciones encaminadas al fortalecimiento institucional</v>
          </cell>
        </row>
        <row r="308">
          <cell r="A308" t="str">
            <v>144378</v>
          </cell>
          <cell r="B308">
            <v>8</v>
          </cell>
          <cell r="C308" t="str">
            <v>14437</v>
          </cell>
          <cell r="E308" t="str">
            <v>Contribuir con el desarrollo de acciones encaminadas al fortalecimiento institucional</v>
          </cell>
        </row>
        <row r="309">
          <cell r="A309" t="str">
            <v>144388</v>
          </cell>
          <cell r="B309">
            <v>8</v>
          </cell>
          <cell r="C309" t="str">
            <v>14438</v>
          </cell>
          <cell r="E309" t="str">
            <v>Contribuir con el desarrollo de acciones encaminadas al fortalecimiento institucional</v>
          </cell>
        </row>
        <row r="310">
          <cell r="A310" t="str">
            <v>144398</v>
          </cell>
          <cell r="B310">
            <v>8</v>
          </cell>
          <cell r="C310" t="str">
            <v>14439</v>
          </cell>
          <cell r="E310" t="str">
            <v>Contribuir con el desarrollo de acciones encaminadas al fortalecimiento institucional</v>
          </cell>
        </row>
        <row r="311">
          <cell r="A311" t="str">
            <v>144428</v>
          </cell>
          <cell r="B311">
            <v>8</v>
          </cell>
          <cell r="C311" t="str">
            <v>14442</v>
          </cell>
          <cell r="E311" t="str">
            <v>Contribuir con el desarrollo de acciones encaminadas al fortalecimiento institucional</v>
          </cell>
        </row>
        <row r="312">
          <cell r="A312" t="str">
            <v>144438</v>
          </cell>
          <cell r="B312">
            <v>8</v>
          </cell>
          <cell r="C312" t="str">
            <v>14443</v>
          </cell>
          <cell r="E312" t="str">
            <v>Contribuir con el desarrollo de acciones encaminadas al fortalecimiento institucional</v>
          </cell>
        </row>
      </sheetData>
      <sheetData sheetId="1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end"/>
      <sheetName val="Hoja1"/>
      <sheetName val="A. Temat."/>
      <sheetName val="Prog. Ind."/>
      <sheetName val="Hoja5"/>
      <sheetName val="Amazónia-Orinoquía"/>
    </sheetNames>
    <sheetDataSet>
      <sheetData sheetId="0"/>
      <sheetData sheetId="1"/>
      <sheetData sheetId="2">
        <row r="3">
          <cell r="B3" t="str">
            <v>1.1</v>
          </cell>
          <cell r="C3">
            <v>0.125</v>
          </cell>
          <cell r="D3" t="str">
            <v>1.1 Fortalecimiento de la Gestión.</v>
          </cell>
        </row>
        <row r="4">
          <cell r="B4" t="str">
            <v>2.1</v>
          </cell>
          <cell r="C4">
            <v>0.125</v>
          </cell>
          <cell r="D4" t="str">
            <v>2.1 Sistema Integrado de Gestión</v>
          </cell>
        </row>
        <row r="5">
          <cell r="B5" t="str">
            <v>3.1</v>
          </cell>
          <cell r="C5">
            <v>0.125</v>
          </cell>
          <cell r="D5" t="str">
            <v>3.1 Protección Laboral a Poblaciones</v>
          </cell>
        </row>
        <row r="6">
          <cell r="B6" t="str">
            <v>4.1</v>
          </cell>
          <cell r="C6">
            <v>0.125</v>
          </cell>
          <cell r="D6" t="str">
            <v>4.1 Promoción y prevención en el marco de la protección social</v>
          </cell>
        </row>
        <row r="7">
          <cell r="B7" t="str">
            <v>5.1</v>
          </cell>
          <cell r="C7">
            <v>0.125</v>
          </cell>
          <cell r="D7" t="str">
            <v>5.1 Promoción del Trabajo para la generación de empleo</v>
          </cell>
        </row>
        <row r="8">
          <cell r="B8" t="str">
            <v>6.1</v>
          </cell>
          <cell r="C8">
            <v>0.125</v>
          </cell>
          <cell r="D8" t="str">
            <v>6.1 Acciones relacionadas con atención al ciudadano  y organizaciones</v>
          </cell>
        </row>
        <row r="9">
          <cell r="B9" t="str">
            <v>7.1</v>
          </cell>
          <cell r="C9">
            <v>0.125</v>
          </cell>
          <cell r="D9" t="str">
            <v>7.1 Acciones relacionadas con evasión, elusión y morosidad.</v>
          </cell>
        </row>
        <row r="10">
          <cell r="B10" t="str">
            <v>8.1</v>
          </cell>
          <cell r="C10">
            <v>0.125</v>
          </cell>
          <cell r="D10" t="str">
            <v>8.1 Fortalecimiento del Sistema de IVC</v>
          </cell>
        </row>
        <row r="19">
          <cell r="E19" t="str">
            <v xml:space="preserve">1.1.1 </v>
          </cell>
          <cell r="F19" t="str">
            <v>1.1.1 Prestar apoyo a la Oficina Jurídica en lo relacionado con el control y seguimiento a los actos administrativos expedidos por las D.T. en ejercicio de las funciones que cursen  en contra de la entidad.</v>
          </cell>
          <cell r="G19">
            <v>0.4</v>
          </cell>
        </row>
        <row r="20">
          <cell r="E20" t="str">
            <v xml:space="preserve">1.1.2 </v>
          </cell>
          <cell r="F20" t="str">
            <v>1.1.2 Desarrollar y cumplir las acciones de mejoramiento acordadas en las visitas de seguimiento y evaluación  practicadas por el nivel central .</v>
          </cell>
          <cell r="G20">
            <v>0.4</v>
          </cell>
        </row>
        <row r="21">
          <cell r="E21" t="str">
            <v xml:space="preserve">1.1.3 </v>
          </cell>
          <cell r="F21" t="str">
            <v>1.1.3 Desarrollar actividades tendientes a la satisfacción del ciudadano y organizaciones</v>
          </cell>
          <cell r="G21">
            <v>0.2</v>
          </cell>
        </row>
        <row r="22">
          <cell r="E22" t="str">
            <v/>
          </cell>
        </row>
        <row r="23">
          <cell r="E23" t="str">
            <v/>
          </cell>
        </row>
        <row r="24">
          <cell r="E24" t="str">
            <v/>
          </cell>
        </row>
        <row r="25">
          <cell r="E25" t="str">
            <v/>
          </cell>
        </row>
        <row r="26">
          <cell r="E26" t="str">
            <v xml:space="preserve">2.1.1 </v>
          </cell>
          <cell r="F26" t="str">
            <v>2.1.1 Fortalecimiento del Sistema Integrado de Gestión</v>
          </cell>
          <cell r="G26">
            <v>1</v>
          </cell>
        </row>
        <row r="27">
          <cell r="E27" t="str">
            <v/>
          </cell>
        </row>
        <row r="28">
          <cell r="E28" t="str">
            <v/>
          </cell>
        </row>
        <row r="29">
          <cell r="E29" t="str">
            <v/>
          </cell>
        </row>
        <row r="30">
          <cell r="E30" t="str">
            <v/>
          </cell>
        </row>
        <row r="31">
          <cell r="E31" t="str">
            <v/>
          </cell>
        </row>
        <row r="32">
          <cell r="E32" t="str">
            <v/>
          </cell>
        </row>
        <row r="33">
          <cell r="E33" t="str">
            <v xml:space="preserve">3.1.1 </v>
          </cell>
          <cell r="F33" t="str">
            <v>3.1.1 Integrar la Secretaría Técnica del Comité de ETI. Liderar los procesos y promover el desarrollo del plan operativo interinstitucional del CETI, a nivel deptal y mpal, en el marco de la ley.</v>
          </cell>
          <cell r="G33">
            <v>0.3</v>
          </cell>
        </row>
        <row r="34">
          <cell r="E34" t="str">
            <v xml:space="preserve">3.1.2 </v>
          </cell>
          <cell r="F34" t="str">
            <v xml:space="preserve">3.1.2 Gestionar dentro de los CETIS las acciones necesarias dirigidas a procesos de atención integral a NNA trabajadores en el marco de RED JUNTOS; Prevención y atención AUTO 251, Prevención de reclutamiento y trata de NNA. </v>
          </cell>
          <cell r="G34">
            <v>0.3</v>
          </cell>
        </row>
        <row r="35">
          <cell r="E35" t="str">
            <v xml:space="preserve">3.1.3 </v>
          </cell>
          <cell r="F35" t="str">
            <v>3.1.3 Liderar la Subcomisión de Concertación de Políticas Salariales y Laborales en su departamento, promover la definición, desarrollo y seguimiento del plan de diálogo.</v>
          </cell>
          <cell r="G35">
            <v>0.4</v>
          </cell>
        </row>
        <row r="36">
          <cell r="E36" t="str">
            <v/>
          </cell>
        </row>
        <row r="37">
          <cell r="E37" t="str">
            <v/>
          </cell>
        </row>
        <row r="38">
          <cell r="E38" t="str">
            <v/>
          </cell>
        </row>
        <row r="39">
          <cell r="E39" t="str">
            <v/>
          </cell>
        </row>
        <row r="40">
          <cell r="E40" t="str">
            <v xml:space="preserve">4.1.1 </v>
          </cell>
          <cell r="F40" t="str">
            <v xml:space="preserve">4.1.1 Apoyar las acciones relacionadas con riesgos profesionales </v>
          </cell>
          <cell r="G40">
            <v>0.5</v>
          </cell>
        </row>
        <row r="41">
          <cell r="E41" t="str">
            <v xml:space="preserve">4.1.2 </v>
          </cell>
          <cell r="F41" t="str">
            <v>4.1.2 Adelantar investigaciones administrativas por  accidentes de trabajo mortales</v>
          </cell>
          <cell r="G41">
            <v>0.5</v>
          </cell>
        </row>
        <row r="42">
          <cell r="E42" t="str">
            <v/>
          </cell>
        </row>
        <row r="43">
          <cell r="E43" t="str">
            <v/>
          </cell>
        </row>
        <row r="44">
          <cell r="E44" t="str">
            <v/>
          </cell>
        </row>
        <row r="45">
          <cell r="E45" t="str">
            <v/>
          </cell>
        </row>
        <row r="46">
          <cell r="E46" t="str">
            <v/>
          </cell>
        </row>
        <row r="47">
          <cell r="E47" t="str">
            <v xml:space="preserve">5.1.1 </v>
          </cell>
          <cell r="F47" t="str">
            <v>5.1.1 Sensibilización sobre "El diseño e implementación de Políticas Activas y Pasivas de empleo y su incidencia en los Planes de Desarrollo Territorial"</v>
          </cell>
          <cell r="G47">
            <v>1</v>
          </cell>
        </row>
        <row r="48">
          <cell r="E48" t="str">
            <v/>
          </cell>
        </row>
        <row r="49">
          <cell r="E49" t="str">
            <v/>
          </cell>
        </row>
        <row r="50">
          <cell r="E50" t="str">
            <v/>
          </cell>
        </row>
        <row r="51">
          <cell r="E51" t="str">
            <v/>
          </cell>
        </row>
        <row r="52">
          <cell r="E52" t="str">
            <v/>
          </cell>
        </row>
        <row r="53">
          <cell r="E53" t="str">
            <v/>
          </cell>
        </row>
        <row r="54">
          <cell r="E54" t="str">
            <v xml:space="preserve">6.1.1 </v>
          </cell>
          <cell r="F54" t="str">
            <v>6.1.1 Desarrollar actividades tendientes a la satisfacción del ciudadano  y organizaciones</v>
          </cell>
          <cell r="G54">
            <v>1</v>
          </cell>
        </row>
        <row r="55">
          <cell r="E55" t="str">
            <v/>
          </cell>
        </row>
        <row r="56">
          <cell r="E56" t="str">
            <v/>
          </cell>
        </row>
        <row r="57">
          <cell r="E57" t="str">
            <v/>
          </cell>
        </row>
        <row r="58">
          <cell r="E58" t="str">
            <v/>
          </cell>
        </row>
        <row r="59">
          <cell r="E59" t="str">
            <v/>
          </cell>
        </row>
        <row r="60">
          <cell r="E60" t="str">
            <v/>
          </cell>
        </row>
        <row r="61">
          <cell r="E61" t="str">
            <v xml:space="preserve">7.1.1 </v>
          </cell>
          <cell r="F61" t="str">
            <v>7.1.1 Desarrollo de las estrategias establecidas por la DG IVC para la verificación al cumplimiento de normas de SSSI</v>
          </cell>
          <cell r="G61">
            <v>1</v>
          </cell>
        </row>
        <row r="62">
          <cell r="E62" t="str">
            <v/>
          </cell>
        </row>
        <row r="63">
          <cell r="E63" t="str">
            <v/>
          </cell>
        </row>
        <row r="64">
          <cell r="E64" t="str">
            <v/>
          </cell>
        </row>
        <row r="65">
          <cell r="E65" t="str">
            <v/>
          </cell>
        </row>
        <row r="66">
          <cell r="E66" t="str">
            <v/>
          </cell>
        </row>
        <row r="67">
          <cell r="E67" t="str">
            <v/>
          </cell>
        </row>
        <row r="68">
          <cell r="E68" t="str">
            <v xml:space="preserve">8.1.1 </v>
          </cell>
          <cell r="F68" t="str">
            <v>8.1.1 Desarrollo del Sistema Integrado de IVC en el Sector Crítico del Departamento</v>
          </cell>
          <cell r="G68">
            <v>0.2</v>
          </cell>
        </row>
        <row r="69">
          <cell r="E69" t="str">
            <v xml:space="preserve">8.1.2 </v>
          </cell>
          <cell r="F69" t="str">
            <v>8.1.2 Desarrollar el Sistema Integrado de IVC en el Sector Transporte</v>
          </cell>
          <cell r="G69">
            <v>0.2</v>
          </cell>
        </row>
        <row r="70">
          <cell r="E70" t="str">
            <v xml:space="preserve">8.1.3 </v>
          </cell>
          <cell r="F70" t="str">
            <v>8.1.3 Fortalecimiento del Sistema Preventivo del Sistema de IVC del Trabajo  al sector Informal</v>
          </cell>
          <cell r="G70">
            <v>0.2</v>
          </cell>
        </row>
        <row r="71">
          <cell r="E71" t="str">
            <v xml:space="preserve">8.1.4 </v>
          </cell>
          <cell r="F71" t="str">
            <v>8.1.4 Realizar visitas de carácter general de Inspección Vigilancia y Control de Trabajo</v>
          </cell>
          <cell r="G71">
            <v>0.1</v>
          </cell>
        </row>
        <row r="72">
          <cell r="E72" t="str">
            <v xml:space="preserve">8.1.5 </v>
          </cell>
          <cell r="F72" t="str">
            <v>8.1.5 Realizar visitas de carácter general de Inspección Vigilancia y Control de Trabajo a Cooperativas y Precooperativas de Trabajo Asociado de la Región</v>
          </cell>
          <cell r="G72">
            <v>0.1</v>
          </cell>
        </row>
        <row r="73">
          <cell r="E73" t="str">
            <v xml:space="preserve">8.1.6 </v>
          </cell>
          <cell r="F73" t="str">
            <v>8.1.6 Realizar eventos de Capacitación</v>
          </cell>
          <cell r="G73">
            <v>0.1</v>
          </cell>
        </row>
        <row r="74">
          <cell r="E74" t="str">
            <v xml:space="preserve">8.1.7 </v>
          </cell>
          <cell r="F74" t="str">
            <v xml:space="preserve">8.1.7 Elaborar Informe análitico del comportamiento de las relaciones laborales desde la perspectiva de inspección y acciones realizadas con relación a éstas.  </v>
          </cell>
          <cell r="G74">
            <v>0.1</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end."/>
      <sheetName val="ArTem"/>
      <sheetName val="Activ."/>
      <sheetName val="2. P. E. Sectorial (Propuesto)"/>
      <sheetName val="Líneas MIPG"/>
      <sheetName val="Indicadores"/>
      <sheetName val="Plan Acc."/>
      <sheetName val="Verificar"/>
      <sheetName val="P. A. Depend."/>
      <sheetName val="Eval. P. A."/>
      <sheetName val="Eval. P. A. (FMT)"/>
      <sheetName val="Solic. CDP (MinSalud)"/>
      <sheetName val="Prog. P.C."/>
      <sheetName val="Seguimiento Prog. P.C."/>
      <sheetName val="Consolidado"/>
      <sheetName val="P. Acc."/>
      <sheetName val="Consulta"/>
      <sheetName val="Hoja1"/>
      <sheetName val="Presupuesto"/>
      <sheetName val="Activ. V-0"/>
      <sheetName val="Indic."/>
      <sheetName val="Recursos 2013"/>
      <sheetName val="Depend1."/>
      <sheetName val="Programas"/>
      <sheetName val="Proyectos"/>
      <sheetName val="Datos- Proy"/>
      <sheetName val="Convenio"/>
      <sheetName val="Ind. Prod."/>
      <sheetName val="Ind. Gest."/>
      <sheetName val="ActivSUIFP."/>
      <sheetName val="Hoja2"/>
      <sheetName val="Hoja3"/>
      <sheetName val="Ab-01"/>
      <sheetName val="Espejo"/>
      <sheetName val="Seguim SIIF"/>
      <sheetName val="Marzo 22"/>
      <sheetName val="Eval. T-I"/>
    </sheetNames>
    <sheetDataSet>
      <sheetData sheetId="0" refreshError="1"/>
      <sheetData sheetId="1" refreshError="1"/>
      <sheetData sheetId="2" refreshError="1"/>
      <sheetData sheetId="3" refreshError="1"/>
      <sheetData sheetId="4" refreshError="1"/>
      <sheetData sheetId="5" refreshError="1"/>
      <sheetData sheetId="6">
        <row r="2104">
          <cell r="D2104" t="str">
            <v>13304- Fortalecimiento institucional y buen gobierno</v>
          </cell>
        </row>
        <row r="2105">
          <cell r="D2105" t="str">
            <v>21401- Eventos catastróficos y accidentes de tránsito - ECAT</v>
          </cell>
        </row>
        <row r="2106">
          <cell r="D2106" t="str">
            <v>21403- Fortalecimiento institucional</v>
          </cell>
        </row>
        <row r="2107">
          <cell r="D2107" t="str">
            <v>21404- Mejoramiento de la vigilancia sanitaria y control de calidad de los productos</v>
          </cell>
        </row>
        <row r="2108">
          <cell r="D2108" t="str">
            <v>21405- Prestación de servicios de salud</v>
          </cell>
        </row>
        <row r="2109">
          <cell r="D2109" t="str">
            <v>21406- Protección salud pública</v>
          </cell>
        </row>
        <row r="2110">
          <cell r="D2110" t="str">
            <v>21409- Unificación y universalización del régimen subsidiado</v>
          </cell>
        </row>
        <row r="2111">
          <cell r="D2111" t="str">
            <v>21410- Vacunación - PAI</v>
          </cell>
        </row>
        <row r="2112">
          <cell r="D2112" t="str">
            <v>22106- Salud - Discapacidad</v>
          </cell>
        </row>
        <row r="2113">
          <cell r="D2113" t="str">
            <v>22216- Salud - APD</v>
          </cell>
        </row>
        <row r="2114">
          <cell r="D2114" t="str">
            <v>22218- Unificación y universalización del régimen subsidiado- APD</v>
          </cell>
        </row>
        <row r="2115">
          <cell r="D2115" t="str">
            <v>23202- Asistencia promoción social</v>
          </cell>
        </row>
        <row r="2116">
          <cell r="D2116" t="str">
            <v xml:space="preserve">32001- Acceso a la justicia </v>
          </cell>
        </row>
        <row r="2117">
          <cell r="D2117" t="str">
            <v>41012- Prevención, mitigación, atención de desastres</v>
          </cell>
        </row>
        <row r="2118">
          <cell r="D2118" t="str">
            <v>51101- Eficiencia gubernamental</v>
          </cell>
        </row>
        <row r="2119">
          <cell r="D2119" t="str">
            <v>51203- Vocación para el servicio público</v>
          </cell>
        </row>
      </sheetData>
      <sheetData sheetId="7" refreshError="1"/>
      <sheetData sheetId="8" refreshError="1"/>
      <sheetData sheetId="9" refreshError="1"/>
      <sheetData sheetId="10" refreshError="1"/>
      <sheetData sheetId="11" refreshError="1"/>
      <sheetData sheetId="12" refreshError="1"/>
      <sheetData sheetId="13" refreshError="1"/>
      <sheetData sheetId="14">
        <row r="4">
          <cell r="C4" t="str">
            <v>1020-1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021"/>
      <sheetName val="Ppto T-III"/>
      <sheetName val="CONSOLIDADO"/>
      <sheetName val="O.E.(Cons)"/>
      <sheetName val="Prod.(Cons)"/>
      <sheetName val="Act.(Cons)"/>
      <sheetName val="Tareas(Cons)"/>
      <sheetName val="Vinculaciones"/>
      <sheetName val="Variables"/>
    </sheetNames>
    <sheetDataSet>
      <sheetData sheetId="0" refreshError="1"/>
      <sheetData sheetId="1" refreshError="1"/>
      <sheetData sheetId="2" refreshError="1"/>
      <sheetData sheetId="3">
        <row r="6">
          <cell r="A6" t="str">
            <v>11</v>
          </cell>
          <cell r="F6" t="str">
            <v>Realizar las acciones administrativas y transversales en desarrollo del MIPG y/o de otras acciones asignadas a la institución</v>
          </cell>
          <cell r="G6" t="str">
            <v>DGV Gestión con Valores para Resultados</v>
          </cell>
          <cell r="H6" t="str">
            <v>ACCIONES DE CONTROL Y SEGUIMIENTO</v>
          </cell>
          <cell r="I6" t="str">
            <v>Implementar instrumentos administrativos y de apoyo al cumplimiento de la misionalidad (MIPG), lograr actualización tecnológica y transformación digital.</v>
          </cell>
        </row>
        <row r="7">
          <cell r="A7" t="str">
            <v>11</v>
          </cell>
          <cell r="F7" t="str">
            <v>Realizar las acciones administrativas y transversales en desarrollo del MIPG y/o de otras acciones asignadas a la institución</v>
          </cell>
          <cell r="G7" t="str">
            <v>DCI Control Interno</v>
          </cell>
          <cell r="H7" t="str">
            <v>ACCIONES DE CONTROL Y SEGUIMIENTO</v>
          </cell>
          <cell r="I7" t="str">
            <v>Implementar instrumentos administrativos y de apoyo al cumplimiento de la misionalidad (MIPG), lograr actualización tecnológica y transformación digital.</v>
          </cell>
        </row>
        <row r="8">
          <cell r="A8" t="str">
            <v>11</v>
          </cell>
          <cell r="F8" t="str">
            <v>Realizar las acciones administrativas y transversales en desarrollo del MIPG y/o de otras acciones asignadas a la institución</v>
          </cell>
          <cell r="G8" t="str">
            <v>DCI Control Interno</v>
          </cell>
          <cell r="H8" t="str">
            <v>ACCIONES DE CONTROL Y SEGUIMIENTO</v>
          </cell>
          <cell r="I8" t="str">
            <v>Implementar instrumentos administrativos y de apoyo al cumplimiento de la misionalidad (MIPG), lograr actualización tecnológica y transformación digital.</v>
          </cell>
        </row>
        <row r="9">
          <cell r="A9" t="str">
            <v>11</v>
          </cell>
          <cell r="F9" t="str">
            <v>Realizar las acciones administrativas y transversales en desarrollo del MIPG y/o de otras acciones asignadas a la institución</v>
          </cell>
          <cell r="G9" t="str">
            <v>DCI Control Interno</v>
          </cell>
          <cell r="H9" t="str">
            <v>ACCIONES DE CONTROL Y SEGUIMIENTO</v>
          </cell>
          <cell r="I9" t="str">
            <v>Implementar instrumentos administrativos y de apoyo al cumplimiento de la misionalidad (MIPG), lograr actualización tecnológica y transformación digital.</v>
          </cell>
        </row>
        <row r="10">
          <cell r="A10" t="str">
            <v>12</v>
          </cell>
          <cell r="F10" t="str">
            <v>Realizar las acciones administrativas y transversales en desarrollo del MIPG y/o de otras acciones asignadas a la institución</v>
          </cell>
          <cell r="G10" t="str">
            <v>DGV Gestión con Valores para Resultados</v>
          </cell>
          <cell r="H10" t="str">
            <v>ACCIONES DE CONTROL Y SEGUIMIENTO</v>
          </cell>
          <cell r="I10" t="str">
            <v>Implementar instrumentos administrativos y de apoyo al cumplimiento de la misionalidad (MIPG), lograr actualización tecnológica y transformación digital.</v>
          </cell>
        </row>
        <row r="11">
          <cell r="A11" t="str">
            <v>12</v>
          </cell>
          <cell r="F11" t="str">
            <v>Realizar las acciones administrativas y transversales en desarrollo del MIPG y/o de otras acciones asignadas a la institución</v>
          </cell>
          <cell r="G11" t="str">
            <v>DGV Gestión con Valores para Resultados</v>
          </cell>
          <cell r="H11" t="str">
            <v>ACCIONES ADMINISTRATIVAS</v>
          </cell>
          <cell r="I11" t="str">
            <v>Implementar instrumentos administrativos y de apoyo al cumplimiento de la misionalidad</v>
          </cell>
        </row>
        <row r="12">
          <cell r="A12" t="str">
            <v>12</v>
          </cell>
          <cell r="F12" t="str">
            <v>Realizar las acciones administrativas y transversales en desarrollo del MIPG y/o de otras acciones asignadas a la institución</v>
          </cell>
          <cell r="G12" t="str">
            <v>DGV Gestión con Valores para Resultados</v>
          </cell>
          <cell r="H12" t="str">
            <v>ACCIONES ADMINISTRATIVAS</v>
          </cell>
          <cell r="I12" t="str">
            <v>Implementar instrumentos administrativos y de apoyo al cumplimiento de la misionalidad</v>
          </cell>
        </row>
        <row r="13">
          <cell r="A13" t="str">
            <v>13</v>
          </cell>
          <cell r="F13" t="str">
            <v>Realizar las acciones administrativas y transversales en desarrollo del MIPG y/o de otras acciones asignadas a la institución</v>
          </cell>
          <cell r="G13" t="str">
            <v>DGV Gestión con Valores para Resultados</v>
          </cell>
          <cell r="H13" t="str">
            <v>ACCIONES DE CONTROL Y SEGUIMIENTO</v>
          </cell>
          <cell r="I13" t="str">
            <v>Implementar instrumentos administrativos y de apoyo al cumplimiento de la misionalidad (MIPG), lograr actualización tecnológica y transformación digital.</v>
          </cell>
        </row>
        <row r="14">
          <cell r="A14" t="str">
            <v>13</v>
          </cell>
          <cell r="F14" t="str">
            <v>Realizar las acciones administrativas y transversales en desarrollo del MIPG y/o de otras acciones asignadas a la institución</v>
          </cell>
          <cell r="G14" t="str">
            <v>DGC Gestión del Conocimiento</v>
          </cell>
          <cell r="H14" t="str">
            <v>ACCIONES ADMINISTRATIVAS</v>
          </cell>
          <cell r="I14" t="str">
            <v>Implementar instrumentos administrativos y de apoyo al cumplimiento de la misionalidad (MIPG), lograr actualización tecnológica y transformación digital.</v>
          </cell>
        </row>
        <row r="15">
          <cell r="A15" t="str">
            <v>13</v>
          </cell>
          <cell r="F15" t="str">
            <v>Realizar las acciones administrativas y transversales en desarrollo del MIPG y/o de otras acciones asignadas a la institución</v>
          </cell>
          <cell r="G15" t="str">
            <v>DDE Direccionamiento Estratégico y Planeación</v>
          </cell>
          <cell r="H15" t="str">
            <v>ACCIONES DE CONTROL Y SEGUIMIENTO</v>
          </cell>
          <cell r="I15" t="str">
            <v>Implementar instrumentos administrativos y de apoyo al cumplimiento de la misionalidad (MIPG), lograr actualización tecnológica y transformación digital.</v>
          </cell>
        </row>
        <row r="16">
          <cell r="A16" t="str">
            <v>13</v>
          </cell>
          <cell r="F16" t="str">
            <v>Realizar las acciones administrativas y transversales en desarrollo del MIPG y/o de otras acciones asignadas a la institución</v>
          </cell>
          <cell r="G16" t="str">
            <v>DER Evaluación de Resultados</v>
          </cell>
          <cell r="H16" t="str">
            <v>ACCIONES DE CONTROL Y SEGUIMIENTO</v>
          </cell>
          <cell r="I16" t="str">
            <v>Implementar instrumentos administrativos y de apoyo al cumplimiento de la misionalidad (MIPG), lograr actualización tecnológica y transformación digital.</v>
          </cell>
        </row>
        <row r="17">
          <cell r="A17" t="str">
            <v>13</v>
          </cell>
          <cell r="F17" t="str">
            <v>Realizar las acciones administrativas y transversales en desarrollo del MIPG y/o de otras acciones asignadas a la institución</v>
          </cell>
          <cell r="G17" t="str">
            <v>DGV Gestión con Valores para Resultados</v>
          </cell>
          <cell r="H17" t="str">
            <v>ACCIONES ADMINISTRATIVAS</v>
          </cell>
          <cell r="I17" t="str">
            <v>Implementar instrumentos administrativos y de apoyo al cumplimiento de la misionalidad (MIPG), lograr actualización tecnológica y transformación digital.</v>
          </cell>
        </row>
        <row r="18">
          <cell r="A18" t="str">
            <v>13</v>
          </cell>
          <cell r="F18" t="str">
            <v>Realizar las acciones administrativas y transversales en desarrollo del MIPG y/o de otras acciones asignadas a la institución</v>
          </cell>
          <cell r="G18" t="str">
            <v>DGV Gestión con Valores para Resultados</v>
          </cell>
          <cell r="H18" t="str">
            <v>ACCIONES ADMINISTRATIVAS</v>
          </cell>
          <cell r="I18" t="str">
            <v>Implementar instrumentos administrativos y de apoyo al cumplimiento de la misionalidad (MIPG), lograr actualización tecnológica y transformación digital.</v>
          </cell>
        </row>
        <row r="19">
          <cell r="A19" t="str">
            <v>14</v>
          </cell>
          <cell r="F19" t="str">
            <v>Realizar las acciones administrativas y transversales en desarrollo del MIPG y/o de otras acciones asignadas a la institución</v>
          </cell>
          <cell r="G19" t="str">
            <v>DGV Gestión con Valores para Resultados</v>
          </cell>
          <cell r="H19" t="str">
            <v>ACCIONES DE CONTROL Y SEGUIMIENTO</v>
          </cell>
          <cell r="I19" t="str">
            <v>Implementar instrumentos administrativos y de apoyo al cumplimiento de la misionalidad (MIPG), lograr actualización tecnológica y transformación digital.</v>
          </cell>
        </row>
        <row r="20">
          <cell r="A20" t="str">
            <v>14</v>
          </cell>
          <cell r="F20" t="str">
            <v>Realizar las acciones administrativas y transversales en desarrollo del MIPG y/o de otras acciones asignadas a la institución</v>
          </cell>
          <cell r="G20" t="str">
            <v>DGV Gestión con Valores para Resultados</v>
          </cell>
          <cell r="H20" t="str">
            <v>ACCIONES ADMINISTRATIVAS</v>
          </cell>
          <cell r="I20" t="str">
            <v>Fortalecer la Infraestructura tecnológica, para la prestación de los servicios competencia del INS</v>
          </cell>
        </row>
        <row r="21">
          <cell r="A21" t="str">
            <v>14</v>
          </cell>
          <cell r="F21" t="str">
            <v>Realizar las acciones administrativas y transversales en desarrollo del MIPG y/o de otras acciones asignadas a la institución</v>
          </cell>
          <cell r="G21" t="str">
            <v>DGV Gestión con Valores para Resultados</v>
          </cell>
          <cell r="H21" t="str">
            <v>PLAN INSTITUCIONAL DE GESTIÓN Y DESEMPEÑO</v>
          </cell>
          <cell r="I21" t="str">
            <v>Generar sistemas de información bajo estándares de MINTIC, para apoyar el cumplimiento de la misión de la entidad</v>
          </cell>
        </row>
        <row r="22">
          <cell r="A22" t="str">
            <v>15</v>
          </cell>
          <cell r="F22" t="str">
            <v>Realizar las acciones administrativas y transversales en desarrollo del MIPG y/o de otras acciones asignadas a la institución</v>
          </cell>
          <cell r="G22" t="str">
            <v>DGV Gestión con Valores para Resultados</v>
          </cell>
          <cell r="H22" t="str">
            <v>ACCIONES DE CONTROL Y SEGUIMIENTO</v>
          </cell>
          <cell r="I22" t="str">
            <v>Implementar instrumentos administrativos y de apoyo al cumplimiento de la misionalidad (MIPG), lograr actualización tecnológica y transformación digital.</v>
          </cell>
        </row>
        <row r="23">
          <cell r="A23" t="str">
            <v>15</v>
          </cell>
          <cell r="F23" t="str">
            <v>Realizar las acciones administrativas y transversales en desarrollo del MIPG y/o de otras acciones asignadas a la institución</v>
          </cell>
          <cell r="G23" t="str">
            <v>DIC Información y Comunicación</v>
          </cell>
          <cell r="H23" t="str">
            <v>ACCIONES ADMINISTRATIVAS</v>
          </cell>
          <cell r="I23" t="str">
            <v>Implementar instrumentos administrativos y de apoyo al cumplimiento de la misionalidad (MIPG), lograr actualización tecnológica y transformación digital.</v>
          </cell>
        </row>
        <row r="24">
          <cell r="A24" t="str">
            <v>15</v>
          </cell>
          <cell r="F24" t="str">
            <v>Realizar las acciones administrativas y transversales en desarrollo del MIPG y/o de otras acciones asignadas a la institución</v>
          </cell>
          <cell r="G24" t="str">
            <v>DIC Información y Comunicación</v>
          </cell>
          <cell r="H24" t="str">
            <v>ACCIONES ADMINISTRATIVAS</v>
          </cell>
          <cell r="I24" t="str">
            <v>Implementar instrumentos administrativos y de apoyo al cumplimiento de la misionalidad (MIPG), lograr actualización tecnológica y transformación digital.</v>
          </cell>
        </row>
        <row r="25">
          <cell r="A25" t="str">
            <v>15</v>
          </cell>
          <cell r="F25" t="str">
            <v>Realizar las acciones administrativas y transversales en desarrollo del MIPG y/o de otras acciones asignadas a la institución</v>
          </cell>
          <cell r="G25" t="str">
            <v>DIC Información y Comunicación</v>
          </cell>
          <cell r="H25" t="str">
            <v>ACCIONES ADMINISTRATIVAS</v>
          </cell>
          <cell r="I25" t="str">
            <v>Implementar instrumentos administrativos y de apoyo al cumplimiento de la misionalidad (MIPG), lograr actualización tecnológica y transformación digital.</v>
          </cell>
        </row>
        <row r="26">
          <cell r="A26" t="str">
            <v>20</v>
          </cell>
          <cell r="F26" t="str">
            <v>Realizar las acciones administrativas y transversales en desarrollo del MIPG y/o de otras acciones asignadas a la institución</v>
          </cell>
          <cell r="G26" t="str">
            <v>DGV Gestión con Valores para Resultados</v>
          </cell>
          <cell r="H26" t="str">
            <v>ACCIONES DE CONTROL Y SEGUIMIENTO</v>
          </cell>
          <cell r="I26" t="str">
            <v>Implementar instrumentos administrativos y de apoyo al cumplimiento de la misionalidad (MIPG), lograr actualización tecnológica y transformación digital.</v>
          </cell>
        </row>
        <row r="27">
          <cell r="A27" t="str">
            <v>20</v>
          </cell>
          <cell r="F27" t="str">
            <v>Realizar las acciones administrativas y transversales en desarrollo del MIPG y/o de otras acciones asignadas a la institución</v>
          </cell>
          <cell r="G27" t="str">
            <v>DGV Gestión con Valores para Resultados</v>
          </cell>
          <cell r="H27" t="str">
            <v>PLAN INSTITUCIONAL DE GESTIÓN Y DESEMPEÑO</v>
          </cell>
          <cell r="I27" t="str">
            <v>Implementar instrumentos administrativos y de apoyo al cumplimiento de la misionalidad (MIPG), lograr actualización tecnológica y transformación digital.</v>
          </cell>
        </row>
        <row r="28">
          <cell r="A28" t="str">
            <v>20</v>
          </cell>
          <cell r="F28" t="str">
            <v>Realizar las acciones administrativas y transversales en desarrollo del MIPG y/o de otras acciones asignadas a la institución</v>
          </cell>
          <cell r="G28" t="str">
            <v>DGV Gestión con Valores para Resultados</v>
          </cell>
          <cell r="H28" t="str">
            <v>ACCIONES ADMINISTRATIVAS</v>
          </cell>
          <cell r="I28" t="str">
            <v>Implementar instrumentos administrativos y de apoyo al cumplimiento de la misionalidad (MIPG), lograr actualización tecnológica y transformación digital.</v>
          </cell>
        </row>
        <row r="29">
          <cell r="A29" t="str">
            <v>20</v>
          </cell>
          <cell r="F29" t="str">
            <v>Realizar las acciones administrativas y transversales en desarrollo del MIPG y/o de otras acciones asignadas a la institución</v>
          </cell>
          <cell r="G29" t="str">
            <v>DGC Gestión del Conocimiento</v>
          </cell>
          <cell r="H29" t="str">
            <v>ACCIONES ADMINISTRATIVAS</v>
          </cell>
          <cell r="I29" t="str">
            <v>Implementar instrumentos administrativos y de apoyo al cumplimiento de la misionalidad (MIPG), lograr actualización tecnológica y transformación digital.</v>
          </cell>
        </row>
        <row r="30">
          <cell r="A30" t="str">
            <v>20</v>
          </cell>
          <cell r="F30" t="str">
            <v>Realizar las acciones administrativas y transversales en desarrollo del MIPG y/o de otras acciones asignadas a la institución</v>
          </cell>
          <cell r="G30" t="str">
            <v>DGV Gestión con Valores para Resultados</v>
          </cell>
          <cell r="H30" t="str">
            <v>ACCIONES ADMINISTRATIVAS</v>
          </cell>
          <cell r="I30" t="str">
            <v>Implementar instrumentos administrativos y de apoyo al cumplimiento de la misionalidad (MIPG), lograr actualización tecnológica y transformación digital.</v>
          </cell>
        </row>
        <row r="31">
          <cell r="A31" t="str">
            <v>20</v>
          </cell>
          <cell r="F31" t="str">
            <v>Realizar las acciones administrativas y transversales en desarrollo del MIPG y/o de otras acciones asignadas a la institución</v>
          </cell>
          <cell r="G31" t="str">
            <v>DGV Gestión con Valores para Resultados</v>
          </cell>
          <cell r="H31" t="str">
            <v>ACCIONES ADMINISTRATIVAS</v>
          </cell>
          <cell r="I31" t="str">
            <v>Implementar instrumentos administrativos y de apoyo al cumplimiento de la misionalidad (MIPG), lograr actualización tecnológica y transformación digital.</v>
          </cell>
        </row>
        <row r="32">
          <cell r="A32" t="str">
            <v>20</v>
          </cell>
          <cell r="F32" t="str">
            <v>Realizar las acciones administrativas y transversales en desarrollo del MIPG y/o de otras acciones asignadas a la institución</v>
          </cell>
          <cell r="G32" t="str">
            <v>DDE Direccionamiento Estratégico y Planeación</v>
          </cell>
          <cell r="H32" t="str">
            <v>ACCIONES DE CONTROL Y SEGUIMIENTO</v>
          </cell>
          <cell r="I32" t="str">
            <v>Implementar instrumentos administrativos y de apoyo al cumplimiento de la misionalidad (MIPG), lograr actualización tecnológica y transformación digital.</v>
          </cell>
        </row>
        <row r="33">
          <cell r="A33" t="str">
            <v>20</v>
          </cell>
          <cell r="F33" t="str">
            <v>Realizar las acciones administrativas y transversales en desarrollo del MIPG y/o de otras acciones asignadas a la institución</v>
          </cell>
          <cell r="G33" t="str">
            <v>DGV Gestión con Valores para Resultados</v>
          </cell>
          <cell r="H33" t="str">
            <v>ACCIONES ADMINISTRATIVAS</v>
          </cell>
          <cell r="I33" t="str">
            <v>Implementar instrumentos administrativos y de apoyo al cumplimiento de la misionalidad (MIPG), lograr actualización tecnológica y transformación digital.</v>
          </cell>
        </row>
        <row r="34">
          <cell r="A34" t="str">
            <v>20</v>
          </cell>
          <cell r="F34" t="str">
            <v>Realizar las acciones administrativas y transversales en desarrollo del MIPG y/o de otras acciones asignadas a la institución</v>
          </cell>
          <cell r="G34" t="str">
            <v>DGV Gestión con Valores para Resultados</v>
          </cell>
          <cell r="H34" t="str">
            <v>ACCIONES DE CONTROL Y SEGUIMIENTO</v>
          </cell>
          <cell r="I34" t="str">
            <v>Implementar instrumentos administrativos y de apoyo al cumplimiento de la misionalidad (MIPG), lograr actualización tecnológica y transformación digital.</v>
          </cell>
        </row>
        <row r="35">
          <cell r="A35" t="str">
            <v>20</v>
          </cell>
          <cell r="F35" t="str">
            <v>Realizar las acciones administrativas y transversales en desarrollo del MIPG y/o de otras acciones asignadas a la institución</v>
          </cell>
          <cell r="G35" t="str">
            <v>DGC Gestión del Conocimiento</v>
          </cell>
          <cell r="H35" t="str">
            <v>ACCIONES DE CONTROL Y SEGUIMIENTO</v>
          </cell>
          <cell r="I35" t="str">
            <v>Implementar instrumentos administrativos y de apoyo al cumplimiento de la misionalidad (MIPG), lograr actualización tecnológica y transformación digital.</v>
          </cell>
        </row>
        <row r="36">
          <cell r="A36" t="str">
            <v>20</v>
          </cell>
          <cell r="F36" t="str">
            <v>Realizar las acciones administrativas y transversales en desarrollo del MIPG y/o de otras acciones asignadas a la institución</v>
          </cell>
          <cell r="G36" t="str">
            <v>DCI Control Interno</v>
          </cell>
          <cell r="H36" t="str">
            <v>ACCIONES ADMINISTRATIVAS</v>
          </cell>
          <cell r="I36" t="str">
            <v>Implementar instrumentos administrativos y de apoyo al cumplimiento de la misionalidad (MIPG), lograr actualización tecnológica y transformación digital.</v>
          </cell>
        </row>
        <row r="37">
          <cell r="A37" t="str">
            <v>20</v>
          </cell>
          <cell r="F37" t="str">
            <v>Realizar las acciones administrativas y transversales en desarrollo del MIPG y/o de otras acciones asignadas a la institución</v>
          </cell>
          <cell r="G37" t="str">
            <v>DIC Información y Comunicación</v>
          </cell>
          <cell r="H37" t="str">
            <v>ACCIONES ADMINISTRATIVAS</v>
          </cell>
          <cell r="I37" t="str">
            <v>Implementar instrumentos administrativos y de apoyo al cumplimiento de la misionalidad (MIPG), lograr actualización tecnológica y transformación digital.</v>
          </cell>
        </row>
        <row r="38">
          <cell r="A38" t="str">
            <v>20</v>
          </cell>
          <cell r="F38" t="str">
            <v>Realizar las acciones administrativas y transversales en desarrollo del MIPG y/o de otras acciones asignadas a la institución</v>
          </cell>
          <cell r="G38" t="str">
            <v>DGV Gestión con Valores para Resultados</v>
          </cell>
          <cell r="H38" t="str">
            <v>ACCIONES ADMINISTRATIVAS</v>
          </cell>
          <cell r="I38" t="str">
            <v>Implementar instrumentos administrativos y de apoyo al cumplimiento de la misionalidad (MIPG), lograr actualización tecnológica y transformación digital.</v>
          </cell>
        </row>
        <row r="39">
          <cell r="A39" t="str">
            <v>20</v>
          </cell>
          <cell r="F39" t="str">
            <v>Realizar las acciones administrativas y transversales en desarrollo del MIPG y/o de otras acciones asignadas a la institución</v>
          </cell>
          <cell r="G39" t="str">
            <v>DGV Gestión con Valores para Resultados</v>
          </cell>
          <cell r="H39" t="str">
            <v>ACCIONES ADMINISTRATIVAS</v>
          </cell>
          <cell r="I39" t="str">
            <v>Implementar instrumentos administrativos y de apoyo al cumplimiento de la misionalidad (MIPG), lograr actualización tecnológica y transformación digital.</v>
          </cell>
        </row>
        <row r="40">
          <cell r="A40" t="str">
            <v>20</v>
          </cell>
          <cell r="F40" t="str">
            <v>Realizar las acciones administrativas y transversales en desarrollo del MIPG y/o de otras acciones asignadas a la institución</v>
          </cell>
          <cell r="G40" t="str">
            <v>DGV Gestión con Valores para Resultados</v>
          </cell>
          <cell r="H40" t="str">
            <v>ACCIONES ADMINISTRATIVAS</v>
          </cell>
          <cell r="I40" t="str">
            <v>Implementar instrumentos administrativos y de apoyo al cumplimiento de la misionalidad (MIPG), lograr actualización tecnológica y transformación digital.</v>
          </cell>
        </row>
        <row r="41">
          <cell r="A41" t="str">
            <v>20</v>
          </cell>
          <cell r="F41" t="str">
            <v>Realizar las acciones administrativas y transversales en desarrollo del MIPG y/o de otras acciones asignadas a la institución</v>
          </cell>
          <cell r="G41" t="str">
            <v>DTH Talento Humano</v>
          </cell>
          <cell r="H41" t="str">
            <v>ACCIONES ADMINISTRATIVAS</v>
          </cell>
          <cell r="I41" t="str">
            <v>Implementar instrumentos administrativos y de apoyo al cumplimiento de la misionalidad (MIPG), lograr actualización tecnológica y transformación digital.</v>
          </cell>
        </row>
        <row r="42">
          <cell r="A42" t="str">
            <v>20</v>
          </cell>
          <cell r="F42" t="str">
            <v>Realizar las acciones administrativas y transversales en desarrollo del MIPG y/o de otras acciones asignadas a la institución</v>
          </cell>
          <cell r="G42" t="str">
            <v>DTH Talento Humano</v>
          </cell>
          <cell r="H42" t="str">
            <v>ACCIONES ADMINISTRATIVAS</v>
          </cell>
          <cell r="I42" t="str">
            <v>Implementar instrumentos administrativos y de apoyo al cumplimiento de la misionalidad (MIPG), lograr actualización tecnológica y transformación digital.</v>
          </cell>
        </row>
        <row r="43">
          <cell r="A43" t="str">
            <v>30</v>
          </cell>
          <cell r="F43" t="str">
            <v>Realizar las acciones administrativas y transversales en desarrollo del MIPG y/o de otras acciones asignadas a la institución</v>
          </cell>
          <cell r="G43" t="str">
            <v>DGV Gestión con Valores para Resultados</v>
          </cell>
          <cell r="H43" t="str">
            <v>ACCIONES DE CONTROL Y SEGUIMIENTO</v>
          </cell>
          <cell r="I43" t="str">
            <v>Implementar instrumentos administrativos y de apoyo al cumplimiento de la misionalidad (MIPG), lograr actualización tecnológica y transformación digital.</v>
          </cell>
        </row>
        <row r="44">
          <cell r="A44" t="str">
            <v>30</v>
          </cell>
          <cell r="F44" t="str">
            <v>Promover la investigación científica, la innovación y la formulación de estudios de acuerdo con las prioridades de salud pública de conocimiento del Instituto</v>
          </cell>
          <cell r="G44" t="str">
            <v>DGC Gestión del Conocimiento</v>
          </cell>
          <cell r="H44" t="str">
            <v>ACCIONES MISIONALES</v>
          </cell>
          <cell r="I44" t="str">
            <v>Liderar en Colombia la consolidación de redes de conocimiento, investigación  e innovación en temas prioritarios de salud pública para el país con públicos y privados.</v>
          </cell>
        </row>
        <row r="45">
          <cell r="A45" t="str">
            <v>30</v>
          </cell>
          <cell r="F45" t="str">
            <v>Desarrollar y gestionar el conocimiento científico en salud y biomedicina para contribuir a mejorar las condiciones de salud de las personas</v>
          </cell>
          <cell r="G45" t="str">
            <v>DGC Gestión del Conocimiento</v>
          </cell>
          <cell r="H45" t="str">
            <v>ACCIONES MISIONALES</v>
          </cell>
          <cell r="I45" t="str">
            <v>Generar procesos de apropiación social del conocimiento.</v>
          </cell>
        </row>
        <row r="46">
          <cell r="A46" t="str">
            <v>40</v>
          </cell>
          <cell r="F46" t="str">
            <v>Realizar las acciones administrativas y transversales en desarrollo del MIPG y/o de otras acciones asignadas a la institución</v>
          </cell>
          <cell r="G46" t="str">
            <v>DGV Gestión con Valores para Resultados</v>
          </cell>
          <cell r="H46" t="str">
            <v>ACCIONES DE CONTROL Y SEGUIMIENTO</v>
          </cell>
          <cell r="I46" t="str">
            <v>Implementar instrumentos administrativos y de apoyo al cumplimiento de la misionalidad (MIPG), lograr actualización tecnológica y transformación digital.</v>
          </cell>
        </row>
        <row r="47">
          <cell r="A47" t="str">
            <v>40</v>
          </cell>
          <cell r="F47" t="str">
            <v>Adelantar la vigilancia y seguridad sanitaria en los temas de su competencia; la producción de insumos biológicos</v>
          </cell>
          <cell r="G47" t="str">
            <v>DGV Gestión con Valores para Resultados</v>
          </cell>
          <cell r="H47" t="str">
            <v>ACCIONES MISIONALES</v>
          </cell>
          <cell r="I47" t="str">
            <v>Ampliar  y desarrollar la vigilancia de ENT y eventos de causa ambiental y causa externa.</v>
          </cell>
        </row>
        <row r="48">
          <cell r="A48" t="str">
            <v>40</v>
          </cell>
          <cell r="F48" t="str">
            <v>Adelantar la vigilancia y seguridad sanitaria en los temas de su competencia; la producción de insumos biológicos</v>
          </cell>
          <cell r="G48" t="str">
            <v>DGV Gestión con Valores para Resultados</v>
          </cell>
          <cell r="H48" t="str">
            <v>ACCIONES MISIONALES</v>
          </cell>
          <cell r="I48" t="str">
            <v>Dar respuesta oportuna a brotes, epidemias, eventos de emergencia o amenazas producto de atentados biológicos y situaciones de vigilancia rutinaria mediante el trabajo en red con las entidades territoriales e instituciones publicas y privadas.</v>
          </cell>
        </row>
        <row r="49">
          <cell r="A49" t="str">
            <v>40</v>
          </cell>
          <cell r="F49" t="str">
            <v>Adelantar la vigilancia y seguridad sanitaria en los temas de su competencia; la producción de insumos biológicos</v>
          </cell>
          <cell r="G49" t="str">
            <v>DTH Talento Humano</v>
          </cell>
          <cell r="H49" t="str">
            <v>ACCIONES MISIONALES</v>
          </cell>
          <cell r="I49" t="str">
            <v>Fortalecer capacidades básicas del talento humano en salud para vigilancia y respuesta en el territorio nacional convirtiéndose en una entidad educativa.</v>
          </cell>
        </row>
        <row r="50">
          <cell r="A50" t="str">
            <v>50</v>
          </cell>
          <cell r="F50" t="str">
            <v>Realizar las acciones administrativas y transversales en desarrollo del MIPG y/o de otras acciones asignadas a la institución</v>
          </cell>
          <cell r="G50" t="str">
            <v>DGV Gestión con Valores para Resultados</v>
          </cell>
          <cell r="H50" t="str">
            <v>ACCIONES DE CONTROL Y SEGUIMIENTO</v>
          </cell>
          <cell r="I50" t="str">
            <v>Implementar instrumentos administrativos y de apoyo al cumplimiento de la misionalidad (MIPG), lograr actualización tecnológica y transformación digital.</v>
          </cell>
        </row>
        <row r="51">
          <cell r="A51" t="str">
            <v>50</v>
          </cell>
          <cell r="F51" t="str">
            <v>Actuar como laboratorio nacional de referencia y coordinador de las redes especiales, en el marco del Sistema General de Seguridad Social en Salud y del Sistema de Ciencia, Tecnología e Innovación</v>
          </cell>
          <cell r="G51" t="str">
            <v>DGV Gestión con Valores para Resultados</v>
          </cell>
          <cell r="H51" t="str">
            <v>ACCIONES MISIONALES</v>
          </cell>
          <cell r="I51" t="str">
            <v>Optimizar el funcionamiento de las Redes de Trasplante y sangre en el país.</v>
          </cell>
        </row>
        <row r="52">
          <cell r="A52" t="str">
            <v>50</v>
          </cell>
          <cell r="F52" t="str">
            <v>Actuar como laboratorio nacional de referencia y coordinador de las redes especiales, en el marco del Sistema General de Seguridad Social en Salud y del Sistema de Ciencia, Tecnología e Innovación</v>
          </cell>
          <cell r="G52" t="str">
            <v>DGC Gestión del Conocimiento</v>
          </cell>
          <cell r="H52" t="str">
            <v>PLAN INSTITUCIONAL DE GESTIÓN Y DESEMPEÑO</v>
          </cell>
          <cell r="I52" t="str">
            <v>Optimizar el funcionamiento de las Redes de Trasplante y sangre en el país.</v>
          </cell>
        </row>
        <row r="53">
          <cell r="A53" t="str">
            <v>50</v>
          </cell>
          <cell r="F53" t="str">
            <v>Actuar como laboratorio nacional de referencia y coordinador de las redes especiales, en el marco del Sistema General de Seguridad Social en Salud y del Sistema de Ciencia, Tecnología e Innovación</v>
          </cell>
          <cell r="G53" t="str">
            <v>DGV Gestión con Valores para Resultados</v>
          </cell>
          <cell r="H53" t="str">
            <v>PLAN INSTITUCIONAL DE GESTIÓN Y DESEMPEÑO</v>
          </cell>
          <cell r="I53" t="str">
            <v>Dar respuesta oportuna a brotes, epidemias, eventos de emergencia o amenazas producto de atentados biológicos y situaciones de vigilancia rutinaria mediante el trabajo en red con las entidades territoriales e instituciones publicas y privadas.</v>
          </cell>
        </row>
        <row r="54">
          <cell r="A54" t="str">
            <v>50</v>
          </cell>
          <cell r="F54" t="str">
            <v>Actuar como laboratorio nacional de referencia y coordinador de las redes especiales, en el marco del Sistema General de Seguridad Social en Salud y del Sistema de Ciencia, Tecnología e Innovación</v>
          </cell>
          <cell r="G54" t="str">
            <v>DGV Gestión con Valores para Resultados</v>
          </cell>
          <cell r="H54" t="str">
            <v>ACCIONES MISIONALES</v>
          </cell>
          <cell r="I54" t="str">
            <v>Obtener reconocimiento de la OMS, como centro colaborador en patología, producción de sueros, respuesta en emergencias de salud publica, diagnostico virológico y evaluación de plaguicidas para control entomológico de uso en salud publica.</v>
          </cell>
        </row>
        <row r="55">
          <cell r="A55" t="str">
            <v>50</v>
          </cell>
          <cell r="F55" t="str">
            <v>Promover la investigación científica, la innovación y la formulación de estudios de acuerdo con las prioridades de salud pública de conocimiento del Instituto</v>
          </cell>
          <cell r="G55" t="str">
            <v>DGC Gestión del Conocimiento</v>
          </cell>
          <cell r="H55" t="str">
            <v>PLAN INSTITUCIONAL DE GESTIÓN Y DESEMPEÑO</v>
          </cell>
          <cell r="I55" t="str">
            <v>Desarrollar el Colombia la red de biocontencion y bioseguridad y capacidad diagnostica local de interés en salud publica.</v>
          </cell>
        </row>
        <row r="56">
          <cell r="A56" t="str">
            <v>50</v>
          </cell>
          <cell r="F56" t="str">
            <v>Actuar como laboratorio nacional de referencia y coordinador de las redes especiales, en el marco del Sistema General de Seguridad Social en Salud y del Sistema de Ciencia, Tecnología e Innovación</v>
          </cell>
          <cell r="G56" t="str">
            <v>DGC Gestión del Conocimiento</v>
          </cell>
          <cell r="H56" t="str">
            <v>PLAN INSTITUCIONAL DE GESTIÓN Y DESEMPEÑO</v>
          </cell>
          <cell r="I56" t="str">
            <v>Liderar, como Laboratorio Nacional de Referencia la detección temprana de errores congénitos, de acuerdo a lo establecido en la Ley 1980 de 2019.</v>
          </cell>
        </row>
        <row r="57">
          <cell r="A57" t="str">
            <v>50</v>
          </cell>
          <cell r="F57" t="str">
            <v>Desarrollar y gestionar el conocimiento científico en salud y biomedicina para contribuir a mejorar las condiciones de salud de las personas</v>
          </cell>
          <cell r="G57" t="str">
            <v>DER Evaluación de Resultados</v>
          </cell>
          <cell r="H57" t="str">
            <v>PLAN INSTITUCIONAL DE GESTIÓN Y DESEMPEÑO</v>
          </cell>
          <cell r="I57" t="str">
            <v>Desarrollar el Colombia la red de biocontencion y bioseguridad y capacidad diagnostica local de interés en salud publica.</v>
          </cell>
        </row>
        <row r="58">
          <cell r="A58" t="str">
            <v>50</v>
          </cell>
          <cell r="F58" t="str">
            <v>Desarrollar y gestionar el conocimiento científico en salud y biomedicina para contribuir a mejorar las condiciones de salud de las personas</v>
          </cell>
          <cell r="G58" t="str">
            <v>DER Evaluación de Resultados</v>
          </cell>
          <cell r="H58" t="str">
            <v>PLAN INSTITUCIONAL DE GESTIÓN Y DESEMPEÑO</v>
          </cell>
          <cell r="I58" t="str">
            <v>Generar procesos de apropiación social del conocimiento.</v>
          </cell>
        </row>
        <row r="59">
          <cell r="A59" t="str">
            <v>60</v>
          </cell>
          <cell r="F59" t="str">
            <v>Realizar las acciones administrativas y transversales en desarrollo del MIPG y/o de otras acciones asignadas a la institución</v>
          </cell>
          <cell r="G59" t="str">
            <v>DGV Gestión con Valores para Resultados</v>
          </cell>
          <cell r="H59" t="str">
            <v>ACCIONES DE CONTROL Y SEGUIMIENTO</v>
          </cell>
          <cell r="I59" t="str">
            <v>Implementar instrumentos administrativos y de apoyo al cumplimiento de la misionalidad (MIPG), lograr actualización tecnológica y transformación digital.</v>
          </cell>
        </row>
        <row r="60">
          <cell r="A60" t="str">
            <v>60</v>
          </cell>
          <cell r="F60" t="str">
            <v>Adelantar la vigilancia y seguridad sanitaria en los temas de su competencia; la producción de insumos biológicos</v>
          </cell>
          <cell r="G60" t="str">
            <v>DGC Gestión del Conocimiento</v>
          </cell>
          <cell r="H60" t="str">
            <v>PLAN INSTITUCIONAL DE GESTIÓN Y DESEMPEÑO</v>
          </cell>
          <cell r="I60" t="str">
            <v>Obtener reconocimiento de la OMS, como centro colaborador en patología, producción de sueros, respuesta en emergencias de salud publica, diagnostico virológico y evaluación de plaguicidas para control entomológico de uso en salud publica.</v>
          </cell>
        </row>
        <row r="61">
          <cell r="A61" t="str">
            <v>60</v>
          </cell>
          <cell r="F61" t="str">
            <v>Adelantar la vigilancia y seguridad sanitaria en los temas de su competencia; la producción de insumos biológicos</v>
          </cell>
          <cell r="G61" t="str">
            <v>DGC Gestión del Conocimiento</v>
          </cell>
          <cell r="H61" t="str">
            <v>PLAN INSTITUCIONAL DE GESTIÓN Y DESEMPEÑO</v>
          </cell>
          <cell r="I61" t="str">
            <v>Obtener reconocimiento de la OMS, como centro colaborador en patología, producción de sueros, respuesta en emergencias de salud publica, diagnostico virológico y evaluación de plaguicidas para control entomológico de uso en salud publica.</v>
          </cell>
        </row>
        <row r="62">
          <cell r="A62" t="str">
            <v>70</v>
          </cell>
          <cell r="F62" t="str">
            <v>Realizar las acciones administrativas y transversales en desarrollo del MIPG y/o de otras acciones asignadas a la institución</v>
          </cell>
          <cell r="G62" t="str">
            <v>DGV Gestión con Valores para Resultados</v>
          </cell>
          <cell r="H62" t="str">
            <v>ACCIONES DE CONTROL Y SEGUIMIENTO</v>
          </cell>
          <cell r="I62" t="str">
            <v>Implementar instrumentos administrativos y de apoyo al cumplimiento de la misionalidad (MIPG), lograr actualización tecnológica y transformación digital.</v>
          </cell>
        </row>
        <row r="63">
          <cell r="A63" t="str">
            <v>70</v>
          </cell>
          <cell r="F63" t="str">
            <v>Promover la investigación científica, la innovación y la formulación de estudios de acuerdo con las prioridades de salud pública de conocimiento del Instituto</v>
          </cell>
          <cell r="G63" t="str">
            <v>DGC Gestión del Conocimiento</v>
          </cell>
          <cell r="H63" t="str">
            <v>ACCIONES MISIONALES</v>
          </cell>
          <cell r="I63" t="str">
            <v xml:space="preserve">Divulgar a varios escenarios el conocimiento generado en el INS a partir de procesos de apropiación social del conocimiento.  </v>
          </cell>
        </row>
        <row r="64">
          <cell r="A64" t="str">
            <v>70</v>
          </cell>
          <cell r="F64" t="str">
            <v>Realizar investigación científica básica y aplicada en salud y biomedicina</v>
          </cell>
          <cell r="G64" t="str">
            <v>DIC Información y Comunicación</v>
          </cell>
          <cell r="H64" t="str">
            <v>ACCIONES MISIONALES</v>
          </cell>
          <cell r="I64" t="str">
            <v xml:space="preserve">Divulgar a varios escenarios el conocimiento generado en el INS a partir de procesos de apropiación social del conocimiento.  </v>
          </cell>
        </row>
        <row r="65">
          <cell r="A65" t="str">
            <v>70</v>
          </cell>
          <cell r="F65" t="str">
            <v>Promover la investigación científica, la innovación y la formulación de estudios de acuerdo con las prioridades de salud pública de conocimiento del Instituto</v>
          </cell>
          <cell r="G65" t="str">
            <v>DIC Información y Comunicación</v>
          </cell>
          <cell r="H65" t="str">
            <v>ACCIONES MISIONALES</v>
          </cell>
          <cell r="I65" t="str">
            <v xml:space="preserve">Divulgar a varios escenarios el conocimiento generado en el INS a partir de procesos de apropiación social del conocimiento.  </v>
          </cell>
        </row>
      </sheetData>
      <sheetData sheetId="4">
        <row r="6">
          <cell r="A6" t="str">
            <v>11</v>
          </cell>
          <cell r="E6" t="str">
            <v>DGV11 Integridad</v>
          </cell>
        </row>
        <row r="7">
          <cell r="A7" t="str">
            <v>11</v>
          </cell>
          <cell r="E7" t="str">
            <v>DGV1 Fortalecimiento organizacional y simplificación de procesos</v>
          </cell>
        </row>
        <row r="8">
          <cell r="A8" t="str">
            <v>11</v>
          </cell>
          <cell r="E8" t="str">
            <v>DGV2 Gestión Presupuestal y eficiencia del Gasto público</v>
          </cell>
        </row>
        <row r="9">
          <cell r="A9" t="str">
            <v>11</v>
          </cell>
          <cell r="E9" t="str">
            <v>DGV9 Servicio al Ciudadano</v>
          </cell>
        </row>
        <row r="10">
          <cell r="A10" t="str">
            <v>11</v>
          </cell>
          <cell r="E10" t="str">
            <v>DCI1 Control Interno</v>
          </cell>
        </row>
        <row r="11">
          <cell r="A11" t="str">
            <v>11</v>
          </cell>
          <cell r="E11" t="str">
            <v>DCI1 Control Interno</v>
          </cell>
        </row>
        <row r="12">
          <cell r="A12" t="str">
            <v>11</v>
          </cell>
          <cell r="E12" t="str">
            <v>DCI1 Control Interno</v>
          </cell>
        </row>
        <row r="13">
          <cell r="A13" t="str">
            <v>12</v>
          </cell>
          <cell r="E13" t="str">
            <v>DGV11 Integridad</v>
          </cell>
        </row>
        <row r="14">
          <cell r="A14" t="str">
            <v>12</v>
          </cell>
          <cell r="E14" t="str">
            <v>DGV1 Fortalecimiento organizacional y simplificación de procesos</v>
          </cell>
        </row>
        <row r="15">
          <cell r="A15" t="str">
            <v>12</v>
          </cell>
          <cell r="E15" t="str">
            <v>DGV2 Gestión Presupuestal y eficiencia del Gasto público</v>
          </cell>
        </row>
        <row r="16">
          <cell r="A16" t="str">
            <v>12</v>
          </cell>
          <cell r="E16" t="str">
            <v>DGV9 Servicio al Ciudadano</v>
          </cell>
        </row>
        <row r="17">
          <cell r="A17" t="str">
            <v>12</v>
          </cell>
          <cell r="E17" t="str">
            <v>DGV6 Mejora normativa</v>
          </cell>
        </row>
        <row r="18">
          <cell r="A18" t="str">
            <v>12</v>
          </cell>
          <cell r="E18" t="str">
            <v>DGV5 Defensa jurídica</v>
          </cell>
        </row>
        <row r="19">
          <cell r="A19" t="str">
            <v>12</v>
          </cell>
          <cell r="E19" t="str">
            <v>DGV6 Mejora normativa</v>
          </cell>
        </row>
        <row r="20">
          <cell r="A20" t="str">
            <v>12</v>
          </cell>
          <cell r="E20" t="str">
            <v>DGV5 Defensa jurídica</v>
          </cell>
        </row>
        <row r="21">
          <cell r="A21" t="str">
            <v>12</v>
          </cell>
          <cell r="E21" t="str">
            <v>DGV5 Defensa jurídica</v>
          </cell>
        </row>
        <row r="22">
          <cell r="A22" t="str">
            <v>12</v>
          </cell>
          <cell r="E22" t="str">
            <v>DGV5 Defensa jurídica</v>
          </cell>
        </row>
        <row r="23">
          <cell r="A23" t="str">
            <v>12</v>
          </cell>
          <cell r="E23" t="str">
            <v>DGV5 Defensa jurídica</v>
          </cell>
        </row>
        <row r="24">
          <cell r="A24" t="str">
            <v>12</v>
          </cell>
          <cell r="E24" t="str">
            <v>DGV5 Defensa jurídica</v>
          </cell>
        </row>
        <row r="25">
          <cell r="A25" t="str">
            <v>13</v>
          </cell>
          <cell r="E25" t="str">
            <v>DGV11 Integridad</v>
          </cell>
        </row>
        <row r="26">
          <cell r="A26" t="str">
            <v>13</v>
          </cell>
          <cell r="E26" t="str">
            <v>DGV1 Fortalecimiento organizacional y simplificación de procesos</v>
          </cell>
        </row>
        <row r="27">
          <cell r="A27" t="str">
            <v>13</v>
          </cell>
          <cell r="E27" t="str">
            <v>DGV2 Gestión Presupuestal y eficiencia del Gasto público</v>
          </cell>
        </row>
        <row r="28">
          <cell r="A28" t="str">
            <v>13</v>
          </cell>
          <cell r="E28" t="str">
            <v>DGV9 Servicio al Ciudadano</v>
          </cell>
        </row>
        <row r="29">
          <cell r="A29" t="str">
            <v>13</v>
          </cell>
          <cell r="E29" t="str">
            <v>DGC1 Gestión del Conocimiento y la Innovación</v>
          </cell>
        </row>
        <row r="30">
          <cell r="A30" t="str">
            <v>13</v>
          </cell>
          <cell r="E30" t="str">
            <v>DDE1 Planeación institucional</v>
          </cell>
        </row>
        <row r="31">
          <cell r="A31" t="str">
            <v>13</v>
          </cell>
          <cell r="E31" t="str">
            <v>DDE2 Gestión presupuestal y eficiencia del gasto público</v>
          </cell>
        </row>
        <row r="32">
          <cell r="A32" t="str">
            <v>13</v>
          </cell>
          <cell r="E32" t="str">
            <v>DER1 Seguimiento y evaluación del desempeño institucional</v>
          </cell>
        </row>
        <row r="33">
          <cell r="A33" t="str">
            <v>13</v>
          </cell>
          <cell r="E33" t="str">
            <v>DGV7 Racionalización de Trámites</v>
          </cell>
        </row>
        <row r="34">
          <cell r="A34" t="str">
            <v>13</v>
          </cell>
          <cell r="E34" t="str">
            <v>DGV1 Fortalecimiento organizacional y simplificación de procesos</v>
          </cell>
        </row>
        <row r="35">
          <cell r="A35" t="str">
            <v>13</v>
          </cell>
          <cell r="E35" t="str">
            <v>DGV1 Fortalecimiento organizacional y simplificación de procesos</v>
          </cell>
        </row>
        <row r="36">
          <cell r="A36" t="str">
            <v>14</v>
          </cell>
          <cell r="E36" t="str">
            <v>DGV11 Integridad</v>
          </cell>
        </row>
        <row r="37">
          <cell r="A37" t="str">
            <v>14</v>
          </cell>
          <cell r="E37" t="str">
            <v>DGV1 Fortalecimiento organizacional y simplificación de procesos</v>
          </cell>
        </row>
        <row r="38">
          <cell r="A38" t="str">
            <v>14</v>
          </cell>
          <cell r="E38" t="str">
            <v>DGV2 Gestión Presupuestal y eficiencia del Gasto público</v>
          </cell>
        </row>
        <row r="39">
          <cell r="A39" t="str">
            <v>14</v>
          </cell>
          <cell r="E39" t="str">
            <v>DGV9 Servicio al Ciudadano</v>
          </cell>
        </row>
        <row r="40">
          <cell r="A40" t="str">
            <v>14</v>
          </cell>
          <cell r="E40" t="str">
            <v>DGV4 Seguridad digital</v>
          </cell>
        </row>
        <row r="41">
          <cell r="A41" t="str">
            <v>14</v>
          </cell>
          <cell r="E41" t="str">
            <v>DGV3 Gobierno digital</v>
          </cell>
        </row>
        <row r="42">
          <cell r="A42" t="str">
            <v>15</v>
          </cell>
          <cell r="E42" t="str">
            <v>DGV11 Integridad</v>
          </cell>
        </row>
        <row r="43">
          <cell r="A43" t="str">
            <v>15</v>
          </cell>
          <cell r="E43" t="str">
            <v>DGV1 Fortalecimiento organizacional y simplificación de procesos</v>
          </cell>
        </row>
        <row r="44">
          <cell r="A44" t="str">
            <v>15</v>
          </cell>
          <cell r="E44" t="str">
            <v>DGV2 Gestión Presupuestal y eficiencia del Gasto público</v>
          </cell>
        </row>
        <row r="45">
          <cell r="A45" t="str">
            <v>15</v>
          </cell>
          <cell r="E45" t="str">
            <v>DGV9 Servicio al Ciudadano</v>
          </cell>
        </row>
        <row r="46">
          <cell r="A46" t="str">
            <v>15</v>
          </cell>
          <cell r="E46" t="str">
            <v>DIC2 Transparencia, acceso a la información pública y lucha contra la corrupción</v>
          </cell>
        </row>
        <row r="47">
          <cell r="A47" t="str">
            <v>15</v>
          </cell>
          <cell r="E47" t="str">
            <v>DIC2 Transparencia, acceso a la información pública y lucha contra la corrupción</v>
          </cell>
        </row>
        <row r="48">
          <cell r="A48" t="str">
            <v>15</v>
          </cell>
          <cell r="E48" t="str">
            <v>DIC2 Transparencia, acceso a la información pública y lucha contra la corrupción</v>
          </cell>
        </row>
        <row r="49">
          <cell r="A49" t="str">
            <v>20</v>
          </cell>
          <cell r="E49" t="str">
            <v>DGV11 Integridad</v>
          </cell>
        </row>
        <row r="50">
          <cell r="A50" t="str">
            <v>20</v>
          </cell>
          <cell r="E50" t="str">
            <v>DGV1 Fortalecimiento organizacional y simplificación de procesos</v>
          </cell>
        </row>
        <row r="51">
          <cell r="A51" t="str">
            <v>20</v>
          </cell>
          <cell r="E51" t="str">
            <v>DGV2 Gestión Presupuestal y eficiencia del Gasto público</v>
          </cell>
        </row>
        <row r="52">
          <cell r="A52" t="str">
            <v>20</v>
          </cell>
          <cell r="E52" t="str">
            <v>DGV9 Servicio al Ciudadano</v>
          </cell>
        </row>
        <row r="53">
          <cell r="A53" t="str">
            <v>20</v>
          </cell>
          <cell r="E53" t="str">
            <v>DGV11 Integridad</v>
          </cell>
        </row>
        <row r="54">
          <cell r="A54" t="str">
            <v>20</v>
          </cell>
          <cell r="E54" t="str">
            <v>DGV2 Gestión Presupuestal y eficiencia del Gasto público</v>
          </cell>
        </row>
        <row r="55">
          <cell r="A55" t="str">
            <v>20</v>
          </cell>
          <cell r="E55" t="str">
            <v>DGC1 Gestión del Conocimiento y la Innovación</v>
          </cell>
        </row>
        <row r="56">
          <cell r="A56" t="str">
            <v>20</v>
          </cell>
          <cell r="E56" t="str">
            <v>DGV9 Servicio al Ciudadano</v>
          </cell>
        </row>
        <row r="57">
          <cell r="A57" t="str">
            <v>20</v>
          </cell>
          <cell r="E57" t="str">
            <v>DGV9 Servicio al Ciudadano</v>
          </cell>
        </row>
        <row r="58">
          <cell r="A58" t="str">
            <v>20</v>
          </cell>
          <cell r="E58" t="str">
            <v>DDE4 Participación ciudadana en la gestión pública</v>
          </cell>
        </row>
        <row r="59">
          <cell r="A59" t="str">
            <v>20</v>
          </cell>
          <cell r="E59" t="str">
            <v>DGV1 Fortalecimiento organizacional y simplificación de procesos</v>
          </cell>
        </row>
        <row r="60">
          <cell r="A60" t="str">
            <v>20</v>
          </cell>
          <cell r="E60" t="str">
            <v>DGV1 Fortalecimiento organizacional y simplificación de procesos</v>
          </cell>
        </row>
        <row r="61">
          <cell r="A61" t="str">
            <v>20</v>
          </cell>
          <cell r="E61" t="str">
            <v>DGC1 Gestión del Conocimiento y la Innovación</v>
          </cell>
        </row>
        <row r="62">
          <cell r="A62" t="str">
            <v>20</v>
          </cell>
          <cell r="E62" t="str">
            <v>DGV8 Participación ciudadana en la gestión pública</v>
          </cell>
        </row>
        <row r="63">
          <cell r="A63" t="str">
            <v>20</v>
          </cell>
          <cell r="E63" t="str">
            <v>DGV8 Participación ciudadana en la gestión pública</v>
          </cell>
        </row>
        <row r="64">
          <cell r="A64" t="str">
            <v>20</v>
          </cell>
          <cell r="E64" t="str">
            <v>DGV1 Fortalecimiento organizacional y simplificación de procesos</v>
          </cell>
        </row>
        <row r="65">
          <cell r="A65" t="str">
            <v>20</v>
          </cell>
          <cell r="E65" t="str">
            <v>DGV1 Fortalecimiento organizacional y simplificación de procesos</v>
          </cell>
        </row>
        <row r="66">
          <cell r="A66" t="str">
            <v>20</v>
          </cell>
          <cell r="E66" t="str">
            <v>DGV1 Fortalecimiento organizacional y simplificación de procesos</v>
          </cell>
        </row>
        <row r="67">
          <cell r="A67" t="str">
            <v>20</v>
          </cell>
          <cell r="E67" t="str">
            <v>DDE2 Gestión presupuestal y eficiencia del gasto público</v>
          </cell>
        </row>
        <row r="68">
          <cell r="A68" t="str">
            <v>20</v>
          </cell>
          <cell r="E68" t="str">
            <v xml:space="preserve">DTH1  Gestión Estratégica del Talento Humano </v>
          </cell>
        </row>
        <row r="69">
          <cell r="A69" t="str">
            <v>20</v>
          </cell>
          <cell r="E69" t="str">
            <v xml:space="preserve">DTH1  Gestión Estratégica del Talento Humano </v>
          </cell>
        </row>
        <row r="70">
          <cell r="A70" t="str">
            <v>30</v>
          </cell>
          <cell r="E70" t="str">
            <v>DGV11 Integridad</v>
          </cell>
        </row>
        <row r="71">
          <cell r="A71" t="str">
            <v>30</v>
          </cell>
          <cell r="E71" t="str">
            <v>DGV1 Fortalecimiento organizacional y simplificación de procesos</v>
          </cell>
        </row>
        <row r="72">
          <cell r="A72" t="str">
            <v>30</v>
          </cell>
          <cell r="E72" t="str">
            <v>DGV2 Gestión Presupuestal y eficiencia del Gasto público</v>
          </cell>
        </row>
        <row r="73">
          <cell r="A73" t="str">
            <v>30</v>
          </cell>
          <cell r="E73" t="str">
            <v>DGV9 Servicio al Ciudadano</v>
          </cell>
        </row>
        <row r="74">
          <cell r="A74" t="str">
            <v>30</v>
          </cell>
          <cell r="E74" t="str">
            <v>DGC1 Gestión del Conocimiento y la Innovación</v>
          </cell>
        </row>
        <row r="75">
          <cell r="A75" t="str">
            <v>30</v>
          </cell>
          <cell r="E75" t="str">
            <v>DGC1 Gestión del Conocimiento y la Innovación</v>
          </cell>
        </row>
        <row r="76">
          <cell r="A76" t="str">
            <v>30</v>
          </cell>
          <cell r="E76" t="str">
            <v>DGC1 Gestión del Conocimiento y la Innovación</v>
          </cell>
        </row>
        <row r="77">
          <cell r="A77" t="str">
            <v>30</v>
          </cell>
          <cell r="E77" t="str">
            <v>DGC1 Gestión del Conocimiento y la Innovación</v>
          </cell>
        </row>
        <row r="78">
          <cell r="A78" t="str">
            <v>40</v>
          </cell>
          <cell r="E78" t="str">
            <v>DGV11 Integridad</v>
          </cell>
        </row>
        <row r="79">
          <cell r="A79" t="str">
            <v>40</v>
          </cell>
          <cell r="E79" t="str">
            <v>DGV1 Fortalecimiento organizacional y simplificación de procesos</v>
          </cell>
        </row>
        <row r="80">
          <cell r="A80" t="str">
            <v>40</v>
          </cell>
          <cell r="E80" t="str">
            <v>DGV2 Gestión Presupuestal y eficiencia del Gasto público</v>
          </cell>
        </row>
        <row r="81">
          <cell r="A81" t="str">
            <v>40</v>
          </cell>
          <cell r="E81" t="str">
            <v>DGV9 Servicio al Ciudadano</v>
          </cell>
        </row>
        <row r="82">
          <cell r="A82" t="str">
            <v>40</v>
          </cell>
          <cell r="E82" t="str">
            <v>DGV1 Fortalecimiento organizacional y simplificación de procesos</v>
          </cell>
        </row>
        <row r="83">
          <cell r="A83" t="str">
            <v>40</v>
          </cell>
          <cell r="E83" t="str">
            <v>DGV1 Fortalecimiento organizacional y simplificación de procesos</v>
          </cell>
        </row>
        <row r="84">
          <cell r="A84" t="str">
            <v>40</v>
          </cell>
          <cell r="E84" t="str">
            <v>DGV1 Fortalecimiento organizacional y simplificación de procesos</v>
          </cell>
        </row>
        <row r="85">
          <cell r="A85" t="str">
            <v>40</v>
          </cell>
          <cell r="E85" t="str">
            <v>DGV1 Fortalecimiento organizacional y simplificación de procesos</v>
          </cell>
        </row>
        <row r="86">
          <cell r="A86" t="str">
            <v>40</v>
          </cell>
          <cell r="E86" t="str">
            <v>DGV1 Fortalecimiento organizacional y simplificación de procesos</v>
          </cell>
        </row>
        <row r="87">
          <cell r="A87" t="str">
            <v>40</v>
          </cell>
          <cell r="E87" t="str">
            <v xml:space="preserve">DTH1  Gestión Estratégica del Talento Humano </v>
          </cell>
        </row>
        <row r="88">
          <cell r="A88" t="str">
            <v>50</v>
          </cell>
          <cell r="E88" t="str">
            <v>DGV11 Integridad</v>
          </cell>
        </row>
        <row r="89">
          <cell r="A89" t="str">
            <v>50</v>
          </cell>
          <cell r="E89" t="str">
            <v>DGV1 Fortalecimiento organizacional y simplificación de procesos</v>
          </cell>
        </row>
        <row r="90">
          <cell r="A90" t="str">
            <v>50</v>
          </cell>
          <cell r="E90" t="str">
            <v>DGV2 Gestión Presupuestal y eficiencia del Gasto público</v>
          </cell>
        </row>
        <row r="91">
          <cell r="A91" t="str">
            <v>50</v>
          </cell>
          <cell r="E91" t="str">
            <v>DGV9 Servicio al Ciudadano</v>
          </cell>
        </row>
        <row r="92">
          <cell r="A92" t="str">
            <v>50</v>
          </cell>
          <cell r="E92" t="str">
            <v>DGV6 Mejora normativa</v>
          </cell>
        </row>
        <row r="93">
          <cell r="A93" t="str">
            <v>50</v>
          </cell>
          <cell r="E93" t="str">
            <v>DGV3 Gobierno digital</v>
          </cell>
        </row>
        <row r="94">
          <cell r="A94" t="str">
            <v>50</v>
          </cell>
          <cell r="E94" t="str">
            <v>DGV11 Integridad</v>
          </cell>
        </row>
        <row r="95">
          <cell r="A95" t="str">
            <v>50</v>
          </cell>
          <cell r="E95" t="str">
            <v>DGC1 Gestión del Conocimiento y la Innovación</v>
          </cell>
        </row>
        <row r="96">
          <cell r="A96" t="str">
            <v>50</v>
          </cell>
          <cell r="E96" t="str">
            <v>DGV1 Fortalecimiento organizacional y simplificación de procesos</v>
          </cell>
        </row>
        <row r="97">
          <cell r="A97" t="str">
            <v>50</v>
          </cell>
          <cell r="E97" t="str">
            <v>DGV1 Fortalecimiento organizacional y simplificación de procesos</v>
          </cell>
        </row>
        <row r="98">
          <cell r="A98" t="str">
            <v>50</v>
          </cell>
          <cell r="E98" t="str">
            <v>DGC1 Gestión del Conocimiento y la Innovación</v>
          </cell>
        </row>
        <row r="99">
          <cell r="A99" t="str">
            <v>50</v>
          </cell>
          <cell r="E99" t="str">
            <v>DGC1 Gestión del Conocimiento y la Innovación</v>
          </cell>
        </row>
        <row r="100">
          <cell r="A100" t="str">
            <v>50</v>
          </cell>
          <cell r="E100" t="str">
            <v>DER1 Seguimiento y evaluación del desempeño institucional</v>
          </cell>
        </row>
        <row r="101">
          <cell r="A101" t="str">
            <v>50</v>
          </cell>
          <cell r="E101" t="str">
            <v>DER1 Seguimiento y evaluación del desempeño institucional</v>
          </cell>
        </row>
        <row r="102">
          <cell r="A102" t="str">
            <v>60</v>
          </cell>
          <cell r="E102" t="str">
            <v>DGV11 Integridad</v>
          </cell>
        </row>
        <row r="103">
          <cell r="A103" t="str">
            <v>60</v>
          </cell>
          <cell r="E103" t="str">
            <v>DGV1 Fortalecimiento organizacional y simplificación de procesos</v>
          </cell>
        </row>
        <row r="104">
          <cell r="A104" t="str">
            <v>60</v>
          </cell>
          <cell r="E104" t="str">
            <v>DGV2 Gestión Presupuestal y eficiencia del Gasto público</v>
          </cell>
        </row>
        <row r="105">
          <cell r="A105" t="str">
            <v>60</v>
          </cell>
          <cell r="E105" t="str">
            <v>DGV9 Servicio al Ciudadano</v>
          </cell>
        </row>
        <row r="106">
          <cell r="A106" t="str">
            <v>60</v>
          </cell>
          <cell r="E106" t="str">
            <v>DGC1 Gestión del Conocimiento y la Innovación</v>
          </cell>
        </row>
        <row r="107">
          <cell r="A107" t="str">
            <v>60</v>
          </cell>
          <cell r="E107" t="str">
            <v>DGC1 Gestión del Conocimiento y la Innovación</v>
          </cell>
        </row>
        <row r="108">
          <cell r="A108" t="str">
            <v>60</v>
          </cell>
          <cell r="E108" t="str">
            <v>DGC1 Gestión del Conocimiento y la Innovación</v>
          </cell>
        </row>
        <row r="109">
          <cell r="A109" t="str">
            <v>70</v>
          </cell>
          <cell r="E109" t="str">
            <v>DGV11 Integridad</v>
          </cell>
        </row>
        <row r="110">
          <cell r="A110" t="str">
            <v>70</v>
          </cell>
          <cell r="E110" t="str">
            <v>DGV1 Fortalecimiento organizacional y simplificación de procesos</v>
          </cell>
        </row>
        <row r="111">
          <cell r="A111" t="str">
            <v>70</v>
          </cell>
          <cell r="E111" t="str">
            <v>DGV2 Gestión Presupuestal y eficiencia del Gasto público</v>
          </cell>
        </row>
        <row r="112">
          <cell r="A112" t="str">
            <v>70</v>
          </cell>
          <cell r="E112" t="str">
            <v>DGV9 Servicio al Ciudadano</v>
          </cell>
        </row>
        <row r="113">
          <cell r="A113" t="str">
            <v>70</v>
          </cell>
          <cell r="E113" t="str">
            <v>DGC1 Gestión del Conocimiento y la Innovación</v>
          </cell>
        </row>
        <row r="114">
          <cell r="A114" t="str">
            <v>70</v>
          </cell>
          <cell r="E114" t="str">
            <v>DIC2 Transparencia, acceso a la información pública y lucha contra la corrupción</v>
          </cell>
        </row>
        <row r="115">
          <cell r="A115" t="str">
            <v>70</v>
          </cell>
          <cell r="E115" t="str">
            <v>DIC1 Gestión documental</v>
          </cell>
        </row>
      </sheetData>
      <sheetData sheetId="5">
        <row r="6">
          <cell r="A6" t="str">
            <v>11</v>
          </cell>
          <cell r="E6" t="str">
            <v>Gestión de Riesgos</v>
          </cell>
        </row>
        <row r="7">
          <cell r="A7" t="str">
            <v>11</v>
          </cell>
          <cell r="E7" t="str">
            <v>Control de documentos y registros</v>
          </cell>
        </row>
        <row r="8">
          <cell r="A8" t="str">
            <v>11</v>
          </cell>
          <cell r="E8" t="str">
            <v>Gestión del Plan Operativo Anual_POA_INS</v>
          </cell>
        </row>
        <row r="9">
          <cell r="A9" t="str">
            <v>11</v>
          </cell>
          <cell r="E9" t="str">
            <v>Gestion de indicadores institucionales</v>
          </cell>
        </row>
        <row r="10">
          <cell r="A10" t="str">
            <v>11</v>
          </cell>
          <cell r="E10" t="str">
            <v>Evaluación, seguimiento y auditorias internas de gestión</v>
          </cell>
        </row>
        <row r="11">
          <cell r="A11" t="str">
            <v>11</v>
          </cell>
          <cell r="E11" t="str">
            <v>Auditorias internas al SIG</v>
          </cell>
        </row>
        <row r="12">
          <cell r="A12" t="str">
            <v>11</v>
          </cell>
          <cell r="E12" t="str">
            <v>Evaluación, seguimiento y auditorias internas de gestión</v>
          </cell>
        </row>
        <row r="13">
          <cell r="A13" t="str">
            <v>11</v>
          </cell>
          <cell r="E13" t="str">
            <v>Evaluación, seguimiento y auditorias internas de gestión</v>
          </cell>
        </row>
        <row r="14">
          <cell r="A14" t="str">
            <v>12</v>
          </cell>
          <cell r="E14" t="str">
            <v>Gestión de Riesgos</v>
          </cell>
        </row>
        <row r="15">
          <cell r="A15" t="str">
            <v>12</v>
          </cell>
          <cell r="E15" t="str">
            <v>Control de documentos y registros</v>
          </cell>
        </row>
        <row r="16">
          <cell r="A16" t="str">
            <v>12</v>
          </cell>
          <cell r="E16" t="str">
            <v>Gestión del Plan Operativo Anual_POA_INS</v>
          </cell>
        </row>
        <row r="17">
          <cell r="A17" t="str">
            <v>12</v>
          </cell>
          <cell r="E17" t="str">
            <v>Gestion de indicadores institucionales</v>
          </cell>
        </row>
        <row r="18">
          <cell r="A18" t="str">
            <v>12</v>
          </cell>
          <cell r="E18" t="str">
            <v>Tramite recurso de reposición</v>
          </cell>
        </row>
        <row r="19">
          <cell r="A19" t="str">
            <v>12</v>
          </cell>
          <cell r="E19" t="str">
            <v>Brindar asesoría juridica dentro del marco normativo</v>
          </cell>
        </row>
        <row r="20">
          <cell r="A20" t="str">
            <v>12</v>
          </cell>
          <cell r="E20" t="str">
            <v>Elaboración y liquidación de convenios</v>
          </cell>
        </row>
        <row r="21">
          <cell r="A21" t="str">
            <v>12</v>
          </cell>
          <cell r="E21" t="str">
            <v>Elaboración y liquidación de convenios</v>
          </cell>
        </row>
        <row r="22">
          <cell r="A22" t="str">
            <v>12</v>
          </cell>
          <cell r="E22" t="str">
            <v>Brindar asesoría juridica dentro del marco normativo</v>
          </cell>
        </row>
        <row r="23">
          <cell r="A23" t="str">
            <v>12</v>
          </cell>
          <cell r="E23" t="str">
            <v>Brindar asesoría juridica dentro del marco normativo</v>
          </cell>
        </row>
        <row r="24">
          <cell r="A24" t="str">
            <v>12</v>
          </cell>
          <cell r="E24" t="str">
            <v>Presentación Judicial y Extrajudicial</v>
          </cell>
        </row>
        <row r="25">
          <cell r="A25" t="str">
            <v>12</v>
          </cell>
          <cell r="E25" t="str">
            <v>Presentación Judicial y Extrajudicial</v>
          </cell>
        </row>
        <row r="26">
          <cell r="A26" t="str">
            <v>13</v>
          </cell>
          <cell r="E26" t="str">
            <v>Gestión de Riesgos</v>
          </cell>
        </row>
        <row r="27">
          <cell r="A27" t="str">
            <v>13</v>
          </cell>
          <cell r="E27" t="str">
            <v>Control de documentos y registros</v>
          </cell>
        </row>
        <row r="28">
          <cell r="A28" t="str">
            <v>13</v>
          </cell>
          <cell r="E28" t="str">
            <v>Gestión del Plan Operativo Anual_POA_INS</v>
          </cell>
        </row>
        <row r="29">
          <cell r="A29" t="str">
            <v>13</v>
          </cell>
          <cell r="E29" t="str">
            <v>Gestion de indicadores institucionales</v>
          </cell>
        </row>
        <row r="30">
          <cell r="A30" t="str">
            <v>13</v>
          </cell>
          <cell r="E30" t="str">
            <v>Gestión del Plan Operativo Anual_POA_INS</v>
          </cell>
        </row>
        <row r="31">
          <cell r="A31" t="str">
            <v>13</v>
          </cell>
          <cell r="E31" t="str">
            <v>Gestión del Plan Operativo Anual_POA_INS</v>
          </cell>
        </row>
        <row r="32">
          <cell r="A32" t="str">
            <v>13</v>
          </cell>
          <cell r="E32" t="str">
            <v>Gestion de indicadores institucionales</v>
          </cell>
        </row>
        <row r="33">
          <cell r="A33" t="str">
            <v>13</v>
          </cell>
          <cell r="E33" t="str">
            <v>Gestión del Plan Operativo Anual_POA_INS</v>
          </cell>
        </row>
        <row r="34">
          <cell r="A34" t="str">
            <v>13</v>
          </cell>
          <cell r="E34" t="str">
            <v>Aprobación y Modificaciones  tramites presupuestales</v>
          </cell>
        </row>
        <row r="35">
          <cell r="A35" t="str">
            <v>13</v>
          </cell>
          <cell r="E35" t="str">
            <v>Aprobación y Modificaciones  tramites presupuestales</v>
          </cell>
        </row>
        <row r="36">
          <cell r="A36" t="str">
            <v>13</v>
          </cell>
          <cell r="E36" t="str">
            <v>Gestion de indicadores institucionales</v>
          </cell>
          <cell r="F36" t="str">
            <v>Plan Anticorrupción y de Atención al Ciudadano</v>
          </cell>
        </row>
        <row r="37">
          <cell r="A37" t="str">
            <v>13</v>
          </cell>
          <cell r="E37" t="str">
            <v>Control de documentos y registros</v>
          </cell>
          <cell r="F37" t="str">
            <v>Plan Anticorrupción y de Atención al Ciudadano</v>
          </cell>
        </row>
        <row r="38">
          <cell r="A38" t="str">
            <v>13</v>
          </cell>
          <cell r="E38" t="str">
            <v>Gestión de Riesgos</v>
          </cell>
        </row>
        <row r="39">
          <cell r="A39" t="str">
            <v>13</v>
          </cell>
          <cell r="E39" t="str">
            <v>Revisión por la dirección</v>
          </cell>
        </row>
        <row r="40">
          <cell r="A40" t="str">
            <v>14</v>
          </cell>
          <cell r="E40" t="str">
            <v>Gestión de Riesgos</v>
          </cell>
        </row>
        <row r="41">
          <cell r="A41" t="str">
            <v>14</v>
          </cell>
          <cell r="E41" t="str">
            <v>Control de documentos y registros</v>
          </cell>
        </row>
        <row r="42">
          <cell r="A42" t="str">
            <v>14</v>
          </cell>
          <cell r="E42" t="str">
            <v>Gestión del Plan Operativo Anual_POA_INS</v>
          </cell>
        </row>
        <row r="43">
          <cell r="A43" t="str">
            <v>14</v>
          </cell>
          <cell r="E43" t="str">
            <v>Gestion de indicadores institucionales</v>
          </cell>
        </row>
        <row r="44">
          <cell r="A44" t="str">
            <v>14</v>
          </cell>
          <cell r="E44" t="str">
            <v>Monitoreo y acceso a la plataforma tecnología</v>
          </cell>
          <cell r="F44" t="str">
            <v>Plan Estratégico de Tecnologías de la Información y las Comunicaciones PETI</v>
          </cell>
        </row>
        <row r="45">
          <cell r="A45" t="str">
            <v>14</v>
          </cell>
          <cell r="E45" t="str">
            <v>Adquisición de la infraestructura tecnologica (Hardware)</v>
          </cell>
          <cell r="F45" t="str">
            <v>Plan de Tratamiento de Riesgos de Seguridad y Privacidad de la Información</v>
          </cell>
        </row>
        <row r="46">
          <cell r="A46" t="str">
            <v>14</v>
          </cell>
          <cell r="E46" t="str">
            <v>Adquisición de la infraestructura tecnologica (Hardware)</v>
          </cell>
          <cell r="F46" t="str">
            <v>Plan Estratégico de Tecnologías de la Información y las Comunicaciones PETI</v>
          </cell>
        </row>
        <row r="47">
          <cell r="A47" t="str">
            <v>14</v>
          </cell>
          <cell r="E47" t="str">
            <v>Monitoreo y acceso a la plataforma tecnología</v>
          </cell>
          <cell r="F47" t="str">
            <v>Plan Estratégico de Tecnologías de la Información y las Comunicaciones PETI</v>
          </cell>
        </row>
        <row r="48">
          <cell r="A48" t="str">
            <v>14</v>
          </cell>
          <cell r="E48" t="str">
            <v>Administración de sistemas de información</v>
          </cell>
          <cell r="F48" t="str">
            <v>Plan de Seguridad y Privacidad de la Información</v>
          </cell>
        </row>
        <row r="49">
          <cell r="A49" t="str">
            <v>14</v>
          </cell>
        </row>
        <row r="50">
          <cell r="A50" t="str">
            <v>14</v>
          </cell>
          <cell r="E50" t="str">
            <v>Administración de sistemas de información</v>
          </cell>
          <cell r="F50" t="str">
            <v>Plan Estratégico de Tecnologías de la Información y las Comunicaciones PETI</v>
          </cell>
        </row>
        <row r="51">
          <cell r="A51" t="str">
            <v>14</v>
          </cell>
          <cell r="E51" t="str">
            <v>Administración de sistemas de información</v>
          </cell>
          <cell r="F51" t="str">
            <v>Plan Estratégico de Tecnologías de la Información y las Comunicaciones PETI</v>
          </cell>
        </row>
        <row r="52">
          <cell r="A52" t="str">
            <v>14</v>
          </cell>
          <cell r="E52" t="str">
            <v>Administración de sistemas de información</v>
          </cell>
          <cell r="F52" t="str">
            <v>Plan Estratégico de Tecnologías de la Información y las Comunicaciones PETI</v>
          </cell>
        </row>
        <row r="53">
          <cell r="A53" t="str">
            <v>14</v>
          </cell>
          <cell r="E53" t="str">
            <v>Administración de sistemas de información</v>
          </cell>
          <cell r="F53" t="str">
            <v>Plan Estratégico de Tecnologías de la Información y las Comunicaciones PETI</v>
          </cell>
        </row>
        <row r="54">
          <cell r="A54" t="str">
            <v>14</v>
          </cell>
          <cell r="E54" t="str">
            <v>Actualizacion de contenidos de los portales web (Internet e intranet del INS)</v>
          </cell>
          <cell r="F54" t="str">
            <v>Plan Estratégico de Tecnologías de la Información y las Comunicaciones PETI</v>
          </cell>
        </row>
        <row r="55">
          <cell r="A55" t="str">
            <v>14</v>
          </cell>
          <cell r="E55" t="str">
            <v>Actualizacion de contenidos de los portales web (Internet e intranet del INS)</v>
          </cell>
          <cell r="F55" t="str">
            <v>Plan Estratégico de Tecnologías de la Información y las Comunicaciones PETI</v>
          </cell>
        </row>
        <row r="56">
          <cell r="A56" t="str">
            <v>15</v>
          </cell>
          <cell r="E56" t="str">
            <v>Gestión de Riesgos</v>
          </cell>
        </row>
        <row r="57">
          <cell r="A57" t="str">
            <v>15</v>
          </cell>
          <cell r="E57" t="str">
            <v>Control de documentos y registros</v>
          </cell>
        </row>
        <row r="58">
          <cell r="A58" t="str">
            <v>15</v>
          </cell>
          <cell r="E58" t="str">
            <v>Gestión del Plan Operativo Anual_POA_INS</v>
          </cell>
        </row>
        <row r="59">
          <cell r="A59" t="str">
            <v>15</v>
          </cell>
          <cell r="E59" t="str">
            <v>Gestion de indicadores institucionales</v>
          </cell>
        </row>
        <row r="60">
          <cell r="A60" t="str">
            <v>15</v>
          </cell>
          <cell r="E60" t="str">
            <v>Gestión de las comunicaciones Internas</v>
          </cell>
        </row>
        <row r="61">
          <cell r="A61" t="str">
            <v>15</v>
          </cell>
          <cell r="E61" t="str">
            <v>Divulgacion de información INS</v>
          </cell>
        </row>
        <row r="62">
          <cell r="A62" t="str">
            <v>15</v>
          </cell>
          <cell r="E62" t="str">
            <v>Manual de Identidad Institucional</v>
          </cell>
        </row>
        <row r="63">
          <cell r="A63" t="str">
            <v>15</v>
          </cell>
          <cell r="E63" t="str">
            <v>Gestión para publicación de documentos digitales en la página web</v>
          </cell>
        </row>
        <row r="64">
          <cell r="A64" t="str">
            <v>15</v>
          </cell>
          <cell r="E64" t="str">
            <v>Gestión para publicación de documentos digitales en la página web</v>
          </cell>
        </row>
        <row r="65">
          <cell r="A65" t="str">
            <v>20</v>
          </cell>
          <cell r="E65" t="str">
            <v>Gestión de Riesgos</v>
          </cell>
        </row>
        <row r="66">
          <cell r="A66" t="str">
            <v>20</v>
          </cell>
          <cell r="E66" t="str">
            <v>Control de documentos y registros</v>
          </cell>
        </row>
        <row r="67">
          <cell r="A67" t="str">
            <v>20</v>
          </cell>
          <cell r="E67" t="str">
            <v>Gestión del Plan Operativo Anual_POA_INS</v>
          </cell>
        </row>
        <row r="68">
          <cell r="A68" t="str">
            <v>20</v>
          </cell>
          <cell r="E68" t="str">
            <v>Gestion de indicadores institucionales</v>
          </cell>
        </row>
        <row r="69">
          <cell r="A69" t="str">
            <v>20</v>
          </cell>
          <cell r="E69" t="str">
            <v>Determinación de aspectos ambientales significativos, objetivos, metas y programas ambientales</v>
          </cell>
        </row>
        <row r="70">
          <cell r="A70" t="str">
            <v>20</v>
          </cell>
          <cell r="E70" t="str">
            <v>Solicitudes de adquisición de bienes y servicios</v>
          </cell>
          <cell r="F70" t="str">
            <v>Plan Anual de Adquisiciones</v>
          </cell>
        </row>
        <row r="71">
          <cell r="A71" t="str">
            <v>20</v>
          </cell>
          <cell r="E71" t="str">
            <v>Solicitudes de adquisición de bienes y servicios</v>
          </cell>
          <cell r="F71" t="str">
            <v>Plan Anual de Adquisiciones</v>
          </cell>
        </row>
        <row r="72">
          <cell r="A72" t="str">
            <v>20</v>
          </cell>
          <cell r="E72" t="str">
            <v xml:space="preserve">Peticiones, quejas, reclamos, sugerencias  denuncias y felicitaciones </v>
          </cell>
        </row>
        <row r="73">
          <cell r="A73" t="str">
            <v>20</v>
          </cell>
          <cell r="E73" t="str">
            <v>Manejo de las comunicaciones oficiales Internas y/o externas</v>
          </cell>
        </row>
        <row r="74">
          <cell r="A74" t="str">
            <v>20</v>
          </cell>
          <cell r="E74" t="str">
            <v>Medición satisfacción al ciudadano/cliente frente a los productos/servicios y atención del INS</v>
          </cell>
        </row>
        <row r="75">
          <cell r="A75" t="str">
            <v>20</v>
          </cell>
          <cell r="E75" t="str">
            <v>Gestión Metrológica</v>
          </cell>
        </row>
        <row r="76">
          <cell r="A76" t="str">
            <v>20</v>
          </cell>
          <cell r="E76" t="str">
            <v>Gestión Metrológica</v>
          </cell>
        </row>
        <row r="77">
          <cell r="A77" t="str">
            <v>20</v>
          </cell>
          <cell r="E77" t="str">
            <v>Gestión Metrológica</v>
          </cell>
        </row>
        <row r="78">
          <cell r="A78" t="str">
            <v>20</v>
          </cell>
          <cell r="E78" t="str">
            <v>Gestión Metrológica</v>
          </cell>
        </row>
        <row r="79">
          <cell r="A79" t="str">
            <v>20</v>
          </cell>
          <cell r="E79" t="str">
            <v>Gestión Metrológica</v>
          </cell>
        </row>
        <row r="80">
          <cell r="A80" t="str">
            <v>20</v>
          </cell>
          <cell r="E80" t="str">
            <v>Organización archivos de gestión</v>
          </cell>
          <cell r="F80" t="str">
            <v>Plan Institucional de Archivos PINAR</v>
          </cell>
        </row>
        <row r="81">
          <cell r="A81" t="str">
            <v>20</v>
          </cell>
          <cell r="E81" t="str">
            <v>Organización archivos de gestión</v>
          </cell>
          <cell r="F81" t="str">
            <v>Plan Institucional de Archivos PINAR</v>
          </cell>
        </row>
        <row r="82">
          <cell r="A82" t="str">
            <v>20</v>
          </cell>
        </row>
        <row r="83">
          <cell r="A83" t="str">
            <v>20</v>
          </cell>
          <cell r="E83" t="str">
            <v>Mantenimiento de áreas</v>
          </cell>
          <cell r="F83" t="str">
            <v>Plan Anual de Adquisiciones</v>
          </cell>
        </row>
        <row r="84">
          <cell r="A84" t="str">
            <v>20</v>
          </cell>
          <cell r="E84" t="str">
            <v>Mantenimiento de áreas</v>
          </cell>
          <cell r="F84" t="str">
            <v>Plan Anual de Adquisiciones</v>
          </cell>
        </row>
        <row r="85">
          <cell r="A85" t="str">
            <v>20</v>
          </cell>
          <cell r="E85" t="str">
            <v>Mantenimiento de áreas</v>
          </cell>
          <cell r="F85" t="str">
            <v>Plan Anual de Adquisiciones</v>
          </cell>
        </row>
        <row r="86">
          <cell r="A86" t="str">
            <v>20</v>
          </cell>
          <cell r="E86" t="str">
            <v>Mantenimiento de áreas</v>
          </cell>
          <cell r="F86" t="str">
            <v>Plan Anual de Adquisiciones</v>
          </cell>
        </row>
        <row r="87">
          <cell r="A87" t="str">
            <v>20</v>
          </cell>
          <cell r="E87" t="str">
            <v>Manejo del movimiento de inventario de bienes de consumo y devolutivos</v>
          </cell>
          <cell r="F87" t="str">
            <v>Plan Anual de Adquisiciones</v>
          </cell>
        </row>
        <row r="88">
          <cell r="A88" t="str">
            <v>20</v>
          </cell>
          <cell r="E88" t="str">
            <v>Elaboración de Informes</v>
          </cell>
          <cell r="F88" t="str">
            <v>Plan Anual de Adquisiciones</v>
          </cell>
        </row>
        <row r="89">
          <cell r="A89" t="str">
            <v>20</v>
          </cell>
          <cell r="E89" t="str">
            <v>Gestion del aprendizaje institucional del INS</v>
          </cell>
          <cell r="F89" t="str">
            <v>Plan Anual de Vacantes</v>
          </cell>
        </row>
        <row r="90">
          <cell r="A90" t="str">
            <v>20</v>
          </cell>
          <cell r="F90" t="str">
            <v>Plan de Trabajo Anual en Seguridad y Salud en el Trabajo</v>
          </cell>
        </row>
        <row r="91">
          <cell r="A91" t="str">
            <v>20</v>
          </cell>
          <cell r="E91" t="str">
            <v>Gestion del aprendizaje institucional del INS</v>
          </cell>
          <cell r="F91" t="str">
            <v>Plan Institucional de Capacitación</v>
          </cell>
        </row>
        <row r="92">
          <cell r="A92" t="str">
            <v>20</v>
          </cell>
          <cell r="F92" t="str">
            <v>Plan de Incentivos Institucionales</v>
          </cell>
        </row>
        <row r="93">
          <cell r="A93" t="str">
            <v>20</v>
          </cell>
          <cell r="E93" t="str">
            <v>Medición de Clima Organizacional</v>
          </cell>
          <cell r="F93" t="str">
            <v>Plan Estratégico de Recursos Humanos</v>
          </cell>
        </row>
        <row r="94">
          <cell r="A94" t="str">
            <v>20</v>
          </cell>
          <cell r="F94" t="str">
            <v>Plan de Previsión de Recursos Humanos</v>
          </cell>
        </row>
        <row r="95">
          <cell r="A95" t="str">
            <v>30</v>
          </cell>
          <cell r="E95" t="str">
            <v>Gestión de Riesgos</v>
          </cell>
        </row>
        <row r="96">
          <cell r="A96" t="str">
            <v>30</v>
          </cell>
          <cell r="E96" t="str">
            <v>Control de documentos y registros</v>
          </cell>
        </row>
        <row r="97">
          <cell r="A97" t="str">
            <v>30</v>
          </cell>
          <cell r="E97" t="str">
            <v>Gestión del Plan Operativo Anual_POA_INS</v>
          </cell>
        </row>
        <row r="98">
          <cell r="A98" t="str">
            <v>30</v>
          </cell>
          <cell r="E98" t="str">
            <v>Gestion de indicadores institucionales</v>
          </cell>
        </row>
        <row r="99">
          <cell r="A99" t="str">
            <v>30</v>
          </cell>
          <cell r="E99" t="str">
            <v>Gestión del Conocimiento</v>
          </cell>
        </row>
        <row r="100">
          <cell r="A100" t="str">
            <v>30</v>
          </cell>
          <cell r="E100" t="str">
            <v>Gestión del Conocimiento</v>
          </cell>
        </row>
        <row r="101">
          <cell r="A101" t="str">
            <v>30</v>
          </cell>
          <cell r="E101" t="str">
            <v>Transferencia o traducción del conocimiento</v>
          </cell>
        </row>
        <row r="102">
          <cell r="A102" t="str">
            <v>30</v>
          </cell>
          <cell r="E102" t="str">
            <v>Gestión del Conocimiento</v>
          </cell>
        </row>
        <row r="103">
          <cell r="A103" t="str">
            <v>30</v>
          </cell>
          <cell r="E103" t="str">
            <v>Gestión del Conocimiento</v>
          </cell>
        </row>
        <row r="104">
          <cell r="A104" t="str">
            <v>30</v>
          </cell>
          <cell r="E104" t="str">
            <v>Gestión del Conocimiento</v>
          </cell>
        </row>
        <row r="105">
          <cell r="A105" t="str">
            <v>30</v>
          </cell>
          <cell r="E105" t="str">
            <v>Transferencia o traducción del conocimiento</v>
          </cell>
        </row>
        <row r="106">
          <cell r="A106" t="str">
            <v>30</v>
          </cell>
          <cell r="E106" t="str">
            <v>Gestión del Conocimiento</v>
          </cell>
        </row>
        <row r="107">
          <cell r="A107" t="str">
            <v>30</v>
          </cell>
          <cell r="E107" t="str">
            <v>Gestión del Conocimiento</v>
          </cell>
        </row>
        <row r="108">
          <cell r="A108" t="str">
            <v>30</v>
          </cell>
          <cell r="E108" t="str">
            <v>Gestión del Conocimiento</v>
          </cell>
        </row>
        <row r="109">
          <cell r="A109" t="str">
            <v>30</v>
          </cell>
          <cell r="E109" t="str">
            <v>Gestión del Conocimiento</v>
          </cell>
        </row>
        <row r="110">
          <cell r="A110" t="str">
            <v>30</v>
          </cell>
          <cell r="E110" t="str">
            <v>Transferencia o traducción del conocimiento</v>
          </cell>
        </row>
        <row r="111">
          <cell r="A111" t="str">
            <v>30</v>
          </cell>
          <cell r="E111" t="str">
            <v>Proceso editorial de los manuscritos que se someten a publicación en la revista biomedica</v>
          </cell>
        </row>
        <row r="112">
          <cell r="A112" t="str">
            <v>30</v>
          </cell>
          <cell r="E112" t="str">
            <v>Gestión de Publicación de Articulos Científicos</v>
          </cell>
        </row>
        <row r="113">
          <cell r="A113" t="str">
            <v>30</v>
          </cell>
          <cell r="E113" t="str">
            <v>Gestión del Conocimiento</v>
          </cell>
        </row>
        <row r="114">
          <cell r="A114" t="str">
            <v>30</v>
          </cell>
          <cell r="E114" t="str">
            <v>Gestión del Conocimiento</v>
          </cell>
        </row>
        <row r="115">
          <cell r="A115" t="str">
            <v>30</v>
          </cell>
          <cell r="E115" t="str">
            <v>Transferencia o traducción del conocimiento</v>
          </cell>
        </row>
        <row r="116">
          <cell r="A116" t="str">
            <v>40</v>
          </cell>
          <cell r="E116" t="str">
            <v>Gestión de Riesgos</v>
          </cell>
        </row>
        <row r="117">
          <cell r="A117" t="str">
            <v>40</v>
          </cell>
          <cell r="E117" t="str">
            <v>Control de documentos y registros</v>
          </cell>
        </row>
        <row r="118">
          <cell r="A118" t="str">
            <v>40</v>
          </cell>
          <cell r="E118" t="str">
            <v>Gestión del Plan Operativo Anual_POA_INS</v>
          </cell>
        </row>
        <row r="119">
          <cell r="A119" t="str">
            <v>40</v>
          </cell>
          <cell r="E119" t="str">
            <v>Gestion de indicadores institucionales</v>
          </cell>
        </row>
        <row r="120">
          <cell r="A120" t="str">
            <v>40</v>
          </cell>
          <cell r="E120" t="str">
            <v>Operación del sistema de vigilancia y analisis del riesgo en salud pública</v>
          </cell>
        </row>
        <row r="121">
          <cell r="A121" t="str">
            <v>40</v>
          </cell>
          <cell r="E121" t="str">
            <v>Estandarización  protocolos de vigilancia de eventos de interés en salud pública</v>
          </cell>
        </row>
        <row r="122">
          <cell r="A122" t="str">
            <v>40</v>
          </cell>
          <cell r="E122" t="str">
            <v>Estandarización  protocolos de vigilancia de eventos de interés en salud pública</v>
          </cell>
        </row>
        <row r="123">
          <cell r="A123" t="str">
            <v>40</v>
          </cell>
          <cell r="E123" t="str">
            <v>Operación del sistema de vigilancia y analisis del riesgo en salud pública</v>
          </cell>
        </row>
        <row r="124">
          <cell r="A124" t="str">
            <v>40</v>
          </cell>
          <cell r="E124" t="str">
            <v>Estandarización  protocolos de vigilancia de eventos de interés en salud pública</v>
          </cell>
        </row>
        <row r="125">
          <cell r="A125" t="str">
            <v>40</v>
          </cell>
          <cell r="E125" t="str">
            <v>Operación del sistema de vigilancia y analisis del riesgo en salud pública</v>
          </cell>
        </row>
        <row r="126">
          <cell r="A126" t="str">
            <v>40</v>
          </cell>
          <cell r="E126" t="str">
            <v>Conceptos toxicologicos y evaluacion de riesgo de toxicidad de plaguicidas</v>
          </cell>
        </row>
        <row r="127">
          <cell r="A127" t="str">
            <v>40</v>
          </cell>
          <cell r="E127" t="str">
            <v>Apoyar la formacion de competencias del recurso humano en salud publica, ciencia y tecnología</v>
          </cell>
        </row>
        <row r="128">
          <cell r="A128" t="str">
            <v>50</v>
          </cell>
          <cell r="E128" t="str">
            <v>Gestión de Riesgos</v>
          </cell>
        </row>
        <row r="129">
          <cell r="A129" t="str">
            <v>50</v>
          </cell>
          <cell r="E129" t="str">
            <v>Control de documentos y registros</v>
          </cell>
        </row>
        <row r="130">
          <cell r="A130" t="str">
            <v>50</v>
          </cell>
          <cell r="E130" t="str">
            <v>Gestión del Plan Operativo Anual_POA_INS</v>
          </cell>
        </row>
        <row r="131">
          <cell r="A131" t="str">
            <v>50</v>
          </cell>
          <cell r="E131" t="str">
            <v>Gestion de indicadores institucionales</v>
          </cell>
        </row>
        <row r="132">
          <cell r="A132" t="str">
            <v>50</v>
          </cell>
          <cell r="E132" t="str">
            <v>Gestión de la coordinación de la red nacional de bancos de sangre y servicios de transfusión</v>
          </cell>
        </row>
        <row r="133">
          <cell r="A133" t="str">
            <v>50</v>
          </cell>
          <cell r="E133" t="str">
            <v>Gestión de la coordinación de la red nacional de bancos de sangre y servicios de transfusión</v>
          </cell>
        </row>
        <row r="134">
          <cell r="A134" t="str">
            <v>50</v>
          </cell>
          <cell r="E134" t="str">
            <v>Gestión de la coordinación de la red nacional de bancos de sangre y servicios de transfusión</v>
          </cell>
        </row>
        <row r="135">
          <cell r="A135" t="str">
            <v>50</v>
          </cell>
          <cell r="E135" t="str">
            <v>Gestión de la coordinación de la red nacional de bancos de sangre y servicios de transfusión</v>
          </cell>
        </row>
        <row r="136">
          <cell r="A136" t="str">
            <v>50</v>
          </cell>
          <cell r="E136" t="str">
            <v>Gestión de la coordinación de la red nacional de bancos de sangre y servicios de transfusión</v>
          </cell>
        </row>
        <row r="137">
          <cell r="A137" t="str">
            <v>50</v>
          </cell>
          <cell r="E137" t="str">
            <v>Aseguramiento de la calidad de los resultados</v>
          </cell>
        </row>
        <row r="138">
          <cell r="A138" t="str">
            <v>50</v>
          </cell>
          <cell r="E138" t="str">
            <v>Auditoria externa de la coordinación nacional de la red de donación y trasplantes</v>
          </cell>
        </row>
        <row r="139">
          <cell r="A139" t="str">
            <v>50</v>
          </cell>
          <cell r="E139" t="str">
            <v>Actividades de Gestión Grupo Red Donación y Trasplantes</v>
          </cell>
        </row>
        <row r="140">
          <cell r="A140" t="str">
            <v>50</v>
          </cell>
          <cell r="E140" t="str">
            <v>Programa Nacional de Hemovigilancia - Sistema de información en Hemovigilancia - SIHEVI-INS©</v>
          </cell>
        </row>
        <row r="141">
          <cell r="A141" t="str">
            <v>50</v>
          </cell>
          <cell r="E141" t="str">
            <v>Actividades de Gestión Grupo Red Donación y Trasplantes</v>
          </cell>
        </row>
        <row r="142">
          <cell r="A142" t="str">
            <v>50</v>
          </cell>
          <cell r="E142" t="str">
            <v>Exámenes de Referencia para Vigilancia de Eventos de Interés en Salud Pública</v>
          </cell>
        </row>
        <row r="143">
          <cell r="A143" t="str">
            <v>50</v>
          </cell>
          <cell r="E143" t="str">
            <v>Exámenes de Referencia para Vigilancia de Eventos de Interés en Salud Pública</v>
          </cell>
        </row>
        <row r="144">
          <cell r="A144" t="str">
            <v>50</v>
          </cell>
          <cell r="E144" t="str">
            <v>Exámenes de Referencia para Vigilancia de Eventos de Interés en Salud Pública</v>
          </cell>
        </row>
        <row r="145">
          <cell r="A145" t="str">
            <v>50</v>
          </cell>
          <cell r="E145" t="str">
            <v>Aseguramiento de la calidad de los resultados</v>
          </cell>
        </row>
        <row r="146">
          <cell r="A146" t="str">
            <v>50</v>
          </cell>
          <cell r="E146" t="str">
            <v>Aseguramiento de la calidad de los resultados</v>
          </cell>
        </row>
        <row r="147">
          <cell r="A147" t="str">
            <v>50</v>
          </cell>
          <cell r="E147" t="str">
            <v>Evaluación Externa del Desempeño Indirecto</v>
          </cell>
        </row>
        <row r="148">
          <cell r="A148" t="str">
            <v>50</v>
          </cell>
          <cell r="E148" t="str">
            <v>Elaboración, modificación y emisión de informes de programas de ensayos de aptitud</v>
          </cell>
        </row>
        <row r="149">
          <cell r="A149" t="str">
            <v>50</v>
          </cell>
          <cell r="E149" t="str">
            <v>Validación verificación de pruebas para diagnostico de enfermedades infecciosas</v>
          </cell>
        </row>
        <row r="150">
          <cell r="A150" t="str">
            <v>50</v>
          </cell>
          <cell r="E150" t="str">
            <v>Gestión técnica de la DRSP para la competencia de su personal</v>
          </cell>
        </row>
        <row r="151">
          <cell r="A151" t="str">
            <v>50</v>
          </cell>
          <cell r="E151" t="str">
            <v>Aseguramiento de la calidad de los resultados</v>
          </cell>
        </row>
        <row r="152">
          <cell r="A152" t="str">
            <v>50</v>
          </cell>
          <cell r="E152" t="str">
            <v>Aseguramiento de la calidad de los resultados</v>
          </cell>
        </row>
        <row r="153">
          <cell r="A153" t="str">
            <v>50</v>
          </cell>
          <cell r="E153" t="str">
            <v>Aseguramiento de la calidad de los resultados</v>
          </cell>
        </row>
        <row r="154">
          <cell r="A154" t="str">
            <v>50</v>
          </cell>
          <cell r="E154" t="str">
            <v>Aseguramiento de la calidad de los resultados</v>
          </cell>
        </row>
        <row r="155">
          <cell r="A155" t="str">
            <v>50</v>
          </cell>
          <cell r="E155" t="str">
            <v>Aseguramiento de la calidad de los resultados</v>
          </cell>
        </row>
        <row r="156">
          <cell r="A156" t="str">
            <v>50</v>
          </cell>
          <cell r="E156" t="str">
            <v>Aseguramiento de la calidad de los resultados</v>
          </cell>
        </row>
        <row r="157">
          <cell r="A157" t="str">
            <v>50</v>
          </cell>
          <cell r="E157" t="str">
            <v>Aseguramiento de la calidad de los resultados</v>
          </cell>
        </row>
        <row r="158">
          <cell r="A158" t="str">
            <v>50</v>
          </cell>
          <cell r="E158" t="str">
            <v>Aseguramiento de la calidad de los resultados</v>
          </cell>
        </row>
        <row r="159">
          <cell r="A159" t="str">
            <v>60</v>
          </cell>
          <cell r="E159" t="str">
            <v>Gestión de Riesgos</v>
          </cell>
        </row>
        <row r="160">
          <cell r="A160" t="str">
            <v>60</v>
          </cell>
          <cell r="E160" t="str">
            <v>Control de documentos y registros</v>
          </cell>
        </row>
        <row r="161">
          <cell r="A161" t="str">
            <v>60</v>
          </cell>
          <cell r="E161" t="str">
            <v>Gestión del Plan Operativo Anual_POA_INS</v>
          </cell>
        </row>
        <row r="162">
          <cell r="A162" t="str">
            <v>60</v>
          </cell>
          <cell r="E162" t="str">
            <v>Gestion de indicadores institucionales</v>
          </cell>
        </row>
        <row r="163">
          <cell r="A163" t="str">
            <v>60</v>
          </cell>
          <cell r="E163" t="str">
            <v>Logistica a tener en cuenta para la fabricacion de un lote de suero hiperinmune</v>
          </cell>
        </row>
        <row r="164">
          <cell r="A164" t="str">
            <v>60</v>
          </cell>
          <cell r="E164" t="str">
            <v>Especificacion de Materiales</v>
          </cell>
        </row>
        <row r="165">
          <cell r="A165" t="str">
            <v>60</v>
          </cell>
          <cell r="E165" t="str">
            <v>Seguimiento diario a los animales de laboratorio en el bioterio de barrera  -ABSL-2BSL-2</v>
          </cell>
        </row>
        <row r="166">
          <cell r="A166" t="str">
            <v>60</v>
          </cell>
          <cell r="E166" t="str">
            <v>Programa de estudio de estabilidad para sueros hiperinmunes</v>
          </cell>
        </row>
        <row r="167">
          <cell r="A167" t="str">
            <v>60</v>
          </cell>
          <cell r="E167" t="str">
            <v>Recepción, clasificación, manejo y almacenamiento de reactivos quimicos</v>
          </cell>
        </row>
        <row r="168">
          <cell r="A168" t="str">
            <v>60</v>
          </cell>
          <cell r="E168" t="str">
            <v>Especificacion de Materiales</v>
          </cell>
        </row>
        <row r="169">
          <cell r="A169" t="str">
            <v>60</v>
          </cell>
          <cell r="E169" t="str">
            <v>Programa de aseguramiento de la calidad</v>
          </cell>
        </row>
        <row r="170">
          <cell r="A170" t="str">
            <v>60</v>
          </cell>
          <cell r="E170" t="str">
            <v>Programa de aseguramiento de la calidad</v>
          </cell>
        </row>
        <row r="171">
          <cell r="A171" t="str">
            <v>60</v>
          </cell>
          <cell r="E171" t="str">
            <v>Especificacion de Materiales</v>
          </cell>
        </row>
        <row r="172">
          <cell r="A172" t="str">
            <v>70</v>
          </cell>
          <cell r="E172" t="str">
            <v>Gestión de Riesgos</v>
          </cell>
        </row>
        <row r="173">
          <cell r="A173" t="str">
            <v>70</v>
          </cell>
          <cell r="E173" t="str">
            <v>Control de documentos y registros</v>
          </cell>
        </row>
        <row r="174">
          <cell r="A174" t="str">
            <v>70</v>
          </cell>
          <cell r="E174" t="str">
            <v>Gestión del Plan Operativo Anual_POA_INS</v>
          </cell>
        </row>
        <row r="175">
          <cell r="A175" t="str">
            <v>70</v>
          </cell>
          <cell r="E175" t="str">
            <v>Gestion de indicadores institucionales</v>
          </cell>
        </row>
        <row r="176">
          <cell r="A176" t="str">
            <v>70</v>
          </cell>
          <cell r="E176" t="str">
            <v>Analisis de información epidemiológica de los eventos de interés en salud pública</v>
          </cell>
        </row>
        <row r="177">
          <cell r="A177" t="str">
            <v>70</v>
          </cell>
          <cell r="E177" t="str">
            <v>Analisis de información epidemiológica de los eventos de interés en salud pública</v>
          </cell>
        </row>
        <row r="178">
          <cell r="A178" t="str">
            <v>70</v>
          </cell>
          <cell r="E178" t="str">
            <v>Analisis de información epidemiológica de los eventos de interés en salud pública</v>
          </cell>
        </row>
      </sheetData>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20"/>
  <sheetViews>
    <sheetView zoomScaleNormal="100" workbookViewId="0">
      <pane xSplit="6" ySplit="5" topLeftCell="G10" activePane="bottomRight" state="frozen"/>
      <selection activeCell="B1" sqref="B1"/>
      <selection pane="topRight" activeCell="G1" sqref="G1"/>
      <selection pane="bottomLeft" activeCell="B6" sqref="B6"/>
      <selection pane="bottomRight" activeCell="O15" sqref="O15"/>
    </sheetView>
  </sheetViews>
  <sheetFormatPr baseColWidth="10" defaultColWidth="11.42578125" defaultRowHeight="12" x14ac:dyDescent="0.2"/>
  <cols>
    <col min="1" max="1" width="4.5703125" style="4" hidden="1" customWidth="1"/>
    <col min="2" max="2" width="28.5703125" style="4" customWidth="1"/>
    <col min="3" max="6" width="6" style="4" customWidth="1"/>
    <col min="7" max="7" width="15" style="4" customWidth="1"/>
    <col min="8" max="8" width="6" style="4" customWidth="1"/>
    <col min="9" max="14" width="6.42578125" style="4" hidden="1" customWidth="1"/>
    <col min="15" max="16" width="6.42578125" style="4" customWidth="1"/>
    <col min="17" max="17" width="68.7109375" style="4" customWidth="1"/>
    <col min="18" max="18" width="6.28515625" style="4" customWidth="1"/>
    <col min="19" max="16384" width="11.42578125" style="4"/>
  </cols>
  <sheetData>
    <row r="1" spans="1:26" ht="25.5" customHeight="1" x14ac:dyDescent="0.2"/>
    <row r="2" spans="1:26" ht="25.5" customHeight="1" x14ac:dyDescent="0.2">
      <c r="C2" s="59" t="s">
        <v>739</v>
      </c>
      <c r="D2" s="59"/>
      <c r="E2" s="59"/>
      <c r="F2" s="59"/>
      <c r="G2" s="59"/>
      <c r="H2" s="59"/>
      <c r="I2" s="59"/>
    </row>
    <row r="3" spans="1:26" x14ac:dyDescent="0.2">
      <c r="S3" s="4" t="s">
        <v>797</v>
      </c>
      <c r="T3" s="43" t="s">
        <v>798</v>
      </c>
      <c r="U3" s="43" t="s">
        <v>799</v>
      </c>
      <c r="V3" s="43" t="s">
        <v>800</v>
      </c>
      <c r="W3" s="43" t="s">
        <v>801</v>
      </c>
    </row>
    <row r="4" spans="1:26" ht="16.5" customHeight="1" x14ac:dyDescent="0.2">
      <c r="C4" s="58" t="s">
        <v>734</v>
      </c>
      <c r="D4" s="58"/>
      <c r="E4" s="58"/>
      <c r="F4" s="58"/>
      <c r="G4" s="58"/>
      <c r="H4" s="58"/>
      <c r="I4" s="58" t="s">
        <v>6</v>
      </c>
      <c r="J4" s="58"/>
      <c r="K4" s="58" t="s">
        <v>7</v>
      </c>
      <c r="L4" s="58"/>
      <c r="M4" s="58" t="s">
        <v>8</v>
      </c>
      <c r="N4" s="58"/>
      <c r="O4" s="58" t="s">
        <v>9</v>
      </c>
      <c r="P4" s="58"/>
      <c r="S4" s="4" t="s">
        <v>802</v>
      </c>
      <c r="T4" s="41">
        <f>J6</f>
        <v>0.32900000000000001</v>
      </c>
      <c r="U4" s="41">
        <f>L6</f>
        <v>0.378</v>
      </c>
      <c r="V4" s="41">
        <f>N6</f>
        <v>0.45527975733600007</v>
      </c>
      <c r="W4" s="41">
        <f>P6</f>
        <v>0.995</v>
      </c>
      <c r="X4" s="41"/>
    </row>
    <row r="5" spans="1:26" ht="23.25" customHeight="1" x14ac:dyDescent="0.2">
      <c r="C5" s="11" t="s">
        <v>735</v>
      </c>
      <c r="D5" s="11" t="s">
        <v>10</v>
      </c>
      <c r="E5" s="11" t="s">
        <v>736</v>
      </c>
      <c r="F5" s="11" t="s">
        <v>730</v>
      </c>
      <c r="G5" s="60" t="s">
        <v>729</v>
      </c>
      <c r="H5" s="60"/>
      <c r="I5" s="9" t="s">
        <v>732</v>
      </c>
      <c r="J5" s="9" t="s">
        <v>733</v>
      </c>
      <c r="K5" s="9" t="s">
        <v>732</v>
      </c>
      <c r="L5" s="9" t="s">
        <v>733</v>
      </c>
      <c r="M5" s="9" t="s">
        <v>732</v>
      </c>
      <c r="N5" s="9" t="s">
        <v>733</v>
      </c>
      <c r="O5" s="9" t="s">
        <v>732</v>
      </c>
      <c r="P5" s="9" t="s">
        <v>733</v>
      </c>
      <c r="Q5" s="9" t="s">
        <v>740</v>
      </c>
      <c r="S5" s="4" t="s">
        <v>803</v>
      </c>
      <c r="T5" s="41">
        <f>J7</f>
        <v>0.13200000000000001</v>
      </c>
      <c r="U5" s="41">
        <f>L7</f>
        <v>0.24099999999999999</v>
      </c>
      <c r="V5" s="41">
        <f>N7</f>
        <v>0.64222905536323538</v>
      </c>
      <c r="W5" s="41">
        <f>P7</f>
        <v>0.96599999999999997</v>
      </c>
      <c r="X5" s="41"/>
    </row>
    <row r="6" spans="1:26" ht="28.5" hidden="1" customHeight="1" x14ac:dyDescent="0.2">
      <c r="A6" s="5"/>
      <c r="B6" s="10" t="s">
        <v>726</v>
      </c>
      <c r="C6" s="1">
        <v>20</v>
      </c>
      <c r="D6" s="1">
        <v>43</v>
      </c>
      <c r="E6" s="1">
        <v>59</v>
      </c>
      <c r="F6" s="1">
        <v>1</v>
      </c>
      <c r="G6" s="1">
        <v>2500000000</v>
      </c>
      <c r="H6" s="3">
        <v>7.7208251904053532E-2</v>
      </c>
      <c r="I6" s="7">
        <v>1</v>
      </c>
      <c r="J6" s="7">
        <v>0.32900000000000001</v>
      </c>
      <c r="K6" s="7">
        <v>1</v>
      </c>
      <c r="L6" s="7">
        <v>0.378</v>
      </c>
      <c r="M6" s="7">
        <v>1</v>
      </c>
      <c r="N6" s="7">
        <v>0.45527975733600007</v>
      </c>
      <c r="O6" s="7">
        <f>AVERAGE(O10:O14)</f>
        <v>1</v>
      </c>
      <c r="P6" s="7">
        <v>0.995</v>
      </c>
      <c r="Q6" s="36" t="s">
        <v>776</v>
      </c>
      <c r="S6" s="4" t="s">
        <v>804</v>
      </c>
      <c r="T6" s="41">
        <f>J8</f>
        <v>0.501</v>
      </c>
      <c r="U6" s="41">
        <f>L8</f>
        <v>0.61399999999999999</v>
      </c>
      <c r="V6" s="41">
        <f>N8</f>
        <v>0.76757706463488773</v>
      </c>
      <c r="W6" s="41">
        <f>P8</f>
        <v>0.95499999999999996</v>
      </c>
      <c r="X6" s="41"/>
    </row>
    <row r="7" spans="1:26" ht="28.5" hidden="1" customHeight="1" x14ac:dyDescent="0.2">
      <c r="A7" s="5"/>
      <c r="B7" s="10" t="s">
        <v>711</v>
      </c>
      <c r="C7" s="1">
        <v>17</v>
      </c>
      <c r="D7" s="1">
        <v>21</v>
      </c>
      <c r="E7" s="1">
        <v>30</v>
      </c>
      <c r="F7" s="1">
        <v>3</v>
      </c>
      <c r="G7" s="1">
        <v>6800000000</v>
      </c>
      <c r="H7" s="3">
        <v>0.21000644517902561</v>
      </c>
      <c r="I7" s="7">
        <v>0.996</v>
      </c>
      <c r="J7" s="7">
        <v>0.13200000000000001</v>
      </c>
      <c r="K7" s="7">
        <v>0.98561371875779269</v>
      </c>
      <c r="L7" s="7">
        <v>0.24099999999999999</v>
      </c>
      <c r="M7" s="7">
        <v>1</v>
      </c>
      <c r="N7" s="7">
        <v>0.64222905536323538</v>
      </c>
      <c r="O7" s="7">
        <v>1</v>
      </c>
      <c r="P7" s="7">
        <v>0.96599999999999997</v>
      </c>
      <c r="Q7" s="36" t="s">
        <v>777</v>
      </c>
      <c r="S7" s="4" t="s">
        <v>2</v>
      </c>
      <c r="T7" s="41">
        <f>J9</f>
        <v>0.40500000000000003</v>
      </c>
      <c r="U7" s="41">
        <f>L9</f>
        <v>0.57099999999999995</v>
      </c>
      <c r="V7" s="41">
        <f>N9</f>
        <v>0.71714124562659043</v>
      </c>
      <c r="W7" s="41">
        <f>P9</f>
        <v>0.96099999999999997</v>
      </c>
      <c r="X7" s="41"/>
    </row>
    <row r="8" spans="1:26" ht="28.5" hidden="1" customHeight="1" x14ac:dyDescent="0.2">
      <c r="A8" s="5"/>
      <c r="B8" s="10" t="s">
        <v>727</v>
      </c>
      <c r="C8" s="1">
        <v>23</v>
      </c>
      <c r="D8" s="1">
        <v>46</v>
      </c>
      <c r="E8" s="1">
        <v>84</v>
      </c>
      <c r="F8" s="1">
        <v>7</v>
      </c>
      <c r="G8" s="1">
        <v>23079958597</v>
      </c>
      <c r="H8" s="3">
        <v>0.71278530291692088</v>
      </c>
      <c r="I8" s="7">
        <v>0.9608000000000001</v>
      </c>
      <c r="J8" s="7">
        <v>0.501</v>
      </c>
      <c r="K8" s="7">
        <v>0.99031806934195532</v>
      </c>
      <c r="L8" s="7">
        <v>0.61399999999999999</v>
      </c>
      <c r="M8" s="7">
        <v>0.99850142343683923</v>
      </c>
      <c r="N8" s="7">
        <v>0.76757706463488773</v>
      </c>
      <c r="O8" s="7">
        <f>AVERAGE(O16:O20)</f>
        <v>0.99521841285046286</v>
      </c>
      <c r="P8" s="7">
        <v>0.95499999999999996</v>
      </c>
      <c r="Q8" s="36" t="s">
        <v>778</v>
      </c>
      <c r="S8" s="4" t="s">
        <v>805</v>
      </c>
      <c r="T8" s="43" t="s">
        <v>798</v>
      </c>
      <c r="U8" s="43" t="s">
        <v>799</v>
      </c>
      <c r="V8" s="43" t="s">
        <v>800</v>
      </c>
      <c r="W8" s="43" t="s">
        <v>801</v>
      </c>
    </row>
    <row r="9" spans="1:26" ht="28.5" hidden="1" customHeight="1" x14ac:dyDescent="0.2">
      <c r="A9" s="5"/>
      <c r="B9" s="10" t="s">
        <v>728</v>
      </c>
      <c r="C9" s="1">
        <v>60</v>
      </c>
      <c r="D9" s="1">
        <v>110</v>
      </c>
      <c r="E9" s="1">
        <v>173</v>
      </c>
      <c r="F9" s="1">
        <v>11</v>
      </c>
      <c r="G9" s="1">
        <v>32379958597</v>
      </c>
      <c r="H9" s="3"/>
      <c r="I9" s="7">
        <v>0.98560000000000014</v>
      </c>
      <c r="J9" s="7">
        <v>0.40500000000000003</v>
      </c>
      <c r="K9" s="7">
        <v>0.99197726269991604</v>
      </c>
      <c r="L9" s="7">
        <v>0.57099999999999995</v>
      </c>
      <c r="M9" s="7">
        <v>0.99950047447894652</v>
      </c>
      <c r="N9" s="7">
        <v>0.71714124562659043</v>
      </c>
      <c r="O9" s="7">
        <f>AVERAGE(O6:O8)</f>
        <v>0.99840613761682084</v>
      </c>
      <c r="P9" s="7">
        <v>0.96099999999999997</v>
      </c>
      <c r="Q9" s="36" t="s">
        <v>779</v>
      </c>
      <c r="S9" s="42" t="s">
        <v>699</v>
      </c>
      <c r="T9" s="41">
        <f t="shared" ref="T9:T19" si="0">I10</f>
        <v>1</v>
      </c>
      <c r="U9" s="41">
        <f t="shared" ref="U9:U19" si="1">K10</f>
        <v>1</v>
      </c>
      <c r="V9" s="41">
        <f t="shared" ref="V9:V19" si="2">M10</f>
        <v>1</v>
      </c>
      <c r="W9" s="41">
        <f t="shared" ref="W9:W19" si="3">O10</f>
        <v>1</v>
      </c>
    </row>
    <row r="10" spans="1:26" ht="28.5" customHeight="1" x14ac:dyDescent="0.2">
      <c r="A10" s="6" t="s">
        <v>699</v>
      </c>
      <c r="B10" s="10" t="s">
        <v>710</v>
      </c>
      <c r="C10" s="1">
        <v>4</v>
      </c>
      <c r="D10" s="1">
        <v>7</v>
      </c>
      <c r="E10" s="1">
        <v>8</v>
      </c>
      <c r="F10" s="1">
        <v>0</v>
      </c>
      <c r="G10" s="1">
        <v>0</v>
      </c>
      <c r="H10" s="3" t="s">
        <v>40</v>
      </c>
      <c r="I10" s="7">
        <v>1</v>
      </c>
      <c r="J10" s="8"/>
      <c r="K10" s="7">
        <v>1</v>
      </c>
      <c r="L10" s="8"/>
      <c r="M10" s="7">
        <v>1</v>
      </c>
      <c r="N10" s="8"/>
      <c r="O10" s="7">
        <v>1</v>
      </c>
      <c r="P10" s="8"/>
      <c r="Q10" s="36" t="s">
        <v>793</v>
      </c>
      <c r="S10" s="42" t="s">
        <v>700</v>
      </c>
      <c r="T10" s="41">
        <f t="shared" si="0"/>
        <v>1</v>
      </c>
      <c r="U10" s="41">
        <f t="shared" si="1"/>
        <v>1</v>
      </c>
      <c r="V10" s="41">
        <f t="shared" si="2"/>
        <v>1</v>
      </c>
      <c r="W10" s="41">
        <f t="shared" si="3"/>
        <v>1</v>
      </c>
      <c r="Z10" s="41"/>
    </row>
    <row r="11" spans="1:26" ht="28.5" customHeight="1" x14ac:dyDescent="0.2">
      <c r="A11" s="6" t="s">
        <v>700</v>
      </c>
      <c r="B11" s="10" t="s">
        <v>715</v>
      </c>
      <c r="C11" s="1">
        <v>3</v>
      </c>
      <c r="D11" s="1">
        <v>12</v>
      </c>
      <c r="E11" s="1">
        <v>12</v>
      </c>
      <c r="F11" s="1">
        <v>0</v>
      </c>
      <c r="G11" s="1">
        <v>0</v>
      </c>
      <c r="H11" s="3" t="s">
        <v>40</v>
      </c>
      <c r="I11" s="7">
        <v>1</v>
      </c>
      <c r="J11" s="8"/>
      <c r="K11" s="7">
        <v>1</v>
      </c>
      <c r="L11" s="8"/>
      <c r="M11" s="7">
        <v>1</v>
      </c>
      <c r="N11" s="8"/>
      <c r="O11" s="7">
        <v>1</v>
      </c>
      <c r="P11" s="8"/>
      <c r="Q11" s="36" t="s">
        <v>795</v>
      </c>
      <c r="S11" s="42" t="s">
        <v>701</v>
      </c>
      <c r="T11" s="41">
        <f t="shared" si="0"/>
        <v>1</v>
      </c>
      <c r="U11" s="41">
        <f t="shared" si="1"/>
        <v>1</v>
      </c>
      <c r="V11" s="41">
        <f t="shared" si="2"/>
        <v>1</v>
      </c>
      <c r="W11" s="41">
        <f t="shared" si="3"/>
        <v>1</v>
      </c>
      <c r="Z11" s="41"/>
    </row>
    <row r="12" spans="1:26" ht="28.5" customHeight="1" x14ac:dyDescent="0.2">
      <c r="A12" s="6" t="s">
        <v>701</v>
      </c>
      <c r="B12" s="10" t="s">
        <v>0</v>
      </c>
      <c r="C12" s="1">
        <v>6</v>
      </c>
      <c r="D12" s="1">
        <v>11</v>
      </c>
      <c r="E12" s="1">
        <v>14</v>
      </c>
      <c r="F12" s="1">
        <v>0</v>
      </c>
      <c r="G12" s="1">
        <v>0</v>
      </c>
      <c r="H12" s="3" t="s">
        <v>40</v>
      </c>
      <c r="I12" s="7">
        <v>1</v>
      </c>
      <c r="J12" s="8"/>
      <c r="K12" s="7">
        <v>1</v>
      </c>
      <c r="L12" s="8"/>
      <c r="M12" s="7">
        <v>1</v>
      </c>
      <c r="N12" s="8"/>
      <c r="O12" s="7">
        <v>1</v>
      </c>
      <c r="P12" s="8"/>
      <c r="Q12" s="36" t="s">
        <v>794</v>
      </c>
      <c r="S12" s="42" t="s">
        <v>702</v>
      </c>
      <c r="T12" s="41">
        <f t="shared" si="0"/>
        <v>1</v>
      </c>
      <c r="U12" s="41">
        <f t="shared" si="1"/>
        <v>1</v>
      </c>
      <c r="V12" s="41">
        <f t="shared" si="2"/>
        <v>1</v>
      </c>
      <c r="W12" s="41">
        <f t="shared" si="3"/>
        <v>1</v>
      </c>
      <c r="Z12" s="41"/>
    </row>
    <row r="13" spans="1:26" ht="28.5" customHeight="1" x14ac:dyDescent="0.2">
      <c r="A13" s="6" t="s">
        <v>702</v>
      </c>
      <c r="B13" s="10" t="s">
        <v>716</v>
      </c>
      <c r="C13" s="1">
        <v>3</v>
      </c>
      <c r="D13" s="1">
        <v>6</v>
      </c>
      <c r="E13" s="1">
        <v>16</v>
      </c>
      <c r="F13" s="1">
        <v>1</v>
      </c>
      <c r="G13" s="1">
        <v>2500000000</v>
      </c>
      <c r="H13" s="3">
        <v>7.7208251904053532E-2</v>
      </c>
      <c r="I13" s="7">
        <v>1</v>
      </c>
      <c r="J13" s="7">
        <v>0.32900000000000001</v>
      </c>
      <c r="K13" s="7">
        <v>1</v>
      </c>
      <c r="L13" s="7">
        <v>0.378</v>
      </c>
      <c r="M13" s="7">
        <v>1</v>
      </c>
      <c r="N13" s="7">
        <v>0.45527975733600007</v>
      </c>
      <c r="O13" s="7">
        <v>1</v>
      </c>
      <c r="P13" s="7">
        <v>0.995</v>
      </c>
      <c r="Q13" s="36" t="s">
        <v>780</v>
      </c>
      <c r="S13" s="42" t="s">
        <v>703</v>
      </c>
      <c r="T13" s="41">
        <f t="shared" si="0"/>
        <v>1</v>
      </c>
      <c r="U13" s="41">
        <f t="shared" si="1"/>
        <v>1</v>
      </c>
      <c r="V13" s="41">
        <f t="shared" si="2"/>
        <v>1</v>
      </c>
      <c r="W13" s="41">
        <f t="shared" si="3"/>
        <v>1</v>
      </c>
      <c r="Z13" s="41"/>
    </row>
    <row r="14" spans="1:26" ht="28.5" customHeight="1" x14ac:dyDescent="0.2">
      <c r="A14" s="6" t="s">
        <v>703</v>
      </c>
      <c r="B14" s="10" t="s">
        <v>717</v>
      </c>
      <c r="C14" s="1">
        <v>4</v>
      </c>
      <c r="D14" s="1">
        <v>7</v>
      </c>
      <c r="E14" s="1">
        <v>9</v>
      </c>
      <c r="F14" s="1">
        <v>0</v>
      </c>
      <c r="G14" s="1">
        <v>0</v>
      </c>
      <c r="H14" s="3" t="s">
        <v>40</v>
      </c>
      <c r="I14" s="7">
        <v>1</v>
      </c>
      <c r="J14" s="8"/>
      <c r="K14" s="7">
        <v>1</v>
      </c>
      <c r="L14" s="8"/>
      <c r="M14" s="7">
        <v>1</v>
      </c>
      <c r="N14" s="8"/>
      <c r="O14" s="7">
        <v>1</v>
      </c>
      <c r="P14" s="8"/>
      <c r="Q14" s="36" t="s">
        <v>781</v>
      </c>
      <c r="S14" s="42" t="s">
        <v>704</v>
      </c>
      <c r="T14" s="41">
        <f t="shared" si="0"/>
        <v>0.996</v>
      </c>
      <c r="U14" s="41">
        <f t="shared" si="1"/>
        <v>0.98561371875779269</v>
      </c>
      <c r="V14" s="41">
        <f t="shared" si="2"/>
        <v>1</v>
      </c>
      <c r="W14" s="41">
        <f t="shared" si="3"/>
        <v>1</v>
      </c>
      <c r="Z14" s="41"/>
    </row>
    <row r="15" spans="1:26" ht="28.5" customHeight="1" x14ac:dyDescent="0.2">
      <c r="A15" s="6" t="s">
        <v>704</v>
      </c>
      <c r="B15" s="10" t="s">
        <v>711</v>
      </c>
      <c r="C15" s="1">
        <v>17</v>
      </c>
      <c r="D15" s="1">
        <v>21</v>
      </c>
      <c r="E15" s="1">
        <v>30</v>
      </c>
      <c r="F15" s="1">
        <v>3</v>
      </c>
      <c r="G15" s="1">
        <v>6800000000</v>
      </c>
      <c r="H15" s="3">
        <v>0.21000644517902561</v>
      </c>
      <c r="I15" s="7">
        <v>0.996</v>
      </c>
      <c r="J15" s="7">
        <v>0.13200000000000001</v>
      </c>
      <c r="K15" s="7">
        <v>0.98561371875779269</v>
      </c>
      <c r="L15" s="7">
        <v>0.24099999999999999</v>
      </c>
      <c r="M15" s="7">
        <v>1</v>
      </c>
      <c r="N15" s="7">
        <v>0.64222905536323538</v>
      </c>
      <c r="O15" s="7">
        <v>1</v>
      </c>
      <c r="P15" s="7">
        <v>0.96599999999999997</v>
      </c>
      <c r="Q15" s="36" t="s">
        <v>782</v>
      </c>
      <c r="S15" s="42" t="s">
        <v>705</v>
      </c>
      <c r="T15" s="41">
        <f t="shared" si="0"/>
        <v>0.98</v>
      </c>
      <c r="U15" s="41">
        <f t="shared" si="1"/>
        <v>0.9961675383311881</v>
      </c>
      <c r="V15" s="41">
        <f t="shared" si="2"/>
        <v>0.99644890755134696</v>
      </c>
      <c r="W15" s="41">
        <f t="shared" si="3"/>
        <v>0.97609206425231387</v>
      </c>
      <c r="Z15" s="41"/>
    </row>
    <row r="16" spans="1:26" ht="28.5" customHeight="1" x14ac:dyDescent="0.2">
      <c r="A16" s="6" t="s">
        <v>705</v>
      </c>
      <c r="B16" s="10" t="s">
        <v>718</v>
      </c>
      <c r="C16" s="1">
        <v>3</v>
      </c>
      <c r="D16" s="1">
        <v>8</v>
      </c>
      <c r="E16" s="1">
        <v>21</v>
      </c>
      <c r="F16" s="1">
        <v>2</v>
      </c>
      <c r="G16" s="1">
        <v>2795000000</v>
      </c>
      <c r="H16" s="3">
        <v>8.631882562873186E-2</v>
      </c>
      <c r="I16" s="7">
        <v>0.98</v>
      </c>
      <c r="J16" s="7">
        <v>0.45200000000000001</v>
      </c>
      <c r="K16" s="7">
        <v>0.9961675383311881</v>
      </c>
      <c r="L16" s="7">
        <v>0.52673295134168152</v>
      </c>
      <c r="M16" s="7">
        <v>0.99644890755134696</v>
      </c>
      <c r="N16" s="7">
        <v>0.78679948221109131</v>
      </c>
      <c r="O16" s="7">
        <v>0.97609206425231387</v>
      </c>
      <c r="P16" s="7">
        <v>0.9819154809767443</v>
      </c>
      <c r="Q16" s="36" t="s">
        <v>787</v>
      </c>
      <c r="S16" s="42" t="s">
        <v>706</v>
      </c>
      <c r="T16" s="41">
        <f t="shared" si="0"/>
        <v>1</v>
      </c>
      <c r="U16" s="41">
        <f t="shared" si="1"/>
        <v>1</v>
      </c>
      <c r="V16" s="41">
        <f t="shared" si="2"/>
        <v>1</v>
      </c>
      <c r="W16" s="41">
        <f t="shared" si="3"/>
        <v>1</v>
      </c>
      <c r="Z16" s="41"/>
    </row>
    <row r="17" spans="1:26" ht="28.5" customHeight="1" x14ac:dyDescent="0.2">
      <c r="A17" s="6" t="s">
        <v>706</v>
      </c>
      <c r="B17" s="10" t="s">
        <v>719</v>
      </c>
      <c r="C17" s="1">
        <v>4</v>
      </c>
      <c r="D17" s="1">
        <v>10</v>
      </c>
      <c r="E17" s="1">
        <v>12</v>
      </c>
      <c r="F17" s="1">
        <v>1</v>
      </c>
      <c r="G17" s="1">
        <v>7807040000</v>
      </c>
      <c r="H17" s="3">
        <v>0.24110716437800886</v>
      </c>
      <c r="I17" s="7">
        <v>1</v>
      </c>
      <c r="J17" s="7">
        <v>0.66100000000000003</v>
      </c>
      <c r="K17" s="7">
        <v>1</v>
      </c>
      <c r="L17" s="7">
        <v>0.65724421715272363</v>
      </c>
      <c r="M17" s="7">
        <v>1</v>
      </c>
      <c r="N17" s="7">
        <v>0.77440902109890564</v>
      </c>
      <c r="O17" s="7">
        <v>1</v>
      </c>
      <c r="P17" s="7">
        <v>0.93238969504575364</v>
      </c>
      <c r="Q17" s="36" t="s">
        <v>796</v>
      </c>
      <c r="S17" s="42" t="s">
        <v>707</v>
      </c>
      <c r="T17" s="41">
        <f t="shared" si="0"/>
        <v>1</v>
      </c>
      <c r="U17" s="41">
        <f t="shared" si="1"/>
        <v>1</v>
      </c>
      <c r="V17" s="41">
        <f t="shared" si="2"/>
        <v>0.99605820963284952</v>
      </c>
      <c r="W17" s="41">
        <f t="shared" si="3"/>
        <v>1</v>
      </c>
      <c r="Z17" s="41"/>
    </row>
    <row r="18" spans="1:26" ht="28.5" customHeight="1" x14ac:dyDescent="0.2">
      <c r="A18" s="6" t="s">
        <v>707</v>
      </c>
      <c r="B18" s="10" t="s">
        <v>720</v>
      </c>
      <c r="C18" s="1">
        <v>9</v>
      </c>
      <c r="D18" s="1">
        <v>14</v>
      </c>
      <c r="E18" s="1">
        <v>31</v>
      </c>
      <c r="F18" s="1">
        <v>2</v>
      </c>
      <c r="G18" s="1">
        <v>9267918597</v>
      </c>
      <c r="H18" s="3">
        <v>0.2862239174653754</v>
      </c>
      <c r="I18" s="7">
        <v>1</v>
      </c>
      <c r="J18" s="7">
        <v>0.436</v>
      </c>
      <c r="K18" s="7">
        <v>1</v>
      </c>
      <c r="L18" s="7">
        <v>0.61446980337563706</v>
      </c>
      <c r="M18" s="7">
        <v>0.99605820963284952</v>
      </c>
      <c r="N18" s="7">
        <v>0.77017737058032987</v>
      </c>
      <c r="O18" s="7">
        <v>1</v>
      </c>
      <c r="P18" s="7">
        <v>0.97258986085373789</v>
      </c>
      <c r="Q18" s="36" t="s">
        <v>788</v>
      </c>
      <c r="S18" s="42" t="s">
        <v>708</v>
      </c>
      <c r="T18" s="41">
        <f t="shared" si="0"/>
        <v>0.82399999999999995</v>
      </c>
      <c r="U18" s="41">
        <f t="shared" si="1"/>
        <v>0.95542280837858806</v>
      </c>
      <c r="V18" s="41">
        <f t="shared" si="2"/>
        <v>1</v>
      </c>
      <c r="W18" s="41">
        <f t="shared" si="3"/>
        <v>1</v>
      </c>
      <c r="Z18" s="41"/>
    </row>
    <row r="19" spans="1:26" ht="28.5" customHeight="1" x14ac:dyDescent="0.2">
      <c r="A19" s="6" t="s">
        <v>708</v>
      </c>
      <c r="B19" s="10" t="s">
        <v>713</v>
      </c>
      <c r="C19" s="1">
        <v>3</v>
      </c>
      <c r="D19" s="1">
        <v>7</v>
      </c>
      <c r="E19" s="1">
        <v>13</v>
      </c>
      <c r="F19" s="1">
        <v>1</v>
      </c>
      <c r="G19" s="1">
        <v>2350000000</v>
      </c>
      <c r="H19" s="3">
        <v>7.257575678981032E-2</v>
      </c>
      <c r="I19" s="7">
        <v>0.82399999999999995</v>
      </c>
      <c r="J19" s="7">
        <v>0.33900000000000002</v>
      </c>
      <c r="K19" s="7">
        <v>0.95542280837858806</v>
      </c>
      <c r="L19" s="7">
        <v>0.51092857378297862</v>
      </c>
      <c r="M19" s="7">
        <v>1</v>
      </c>
      <c r="N19" s="7">
        <v>0.68776118856595747</v>
      </c>
      <c r="O19" s="7">
        <v>1</v>
      </c>
      <c r="P19" s="7">
        <v>0.93699332746382979</v>
      </c>
      <c r="Q19" s="37" t="s">
        <v>789</v>
      </c>
      <c r="S19" s="42" t="s">
        <v>709</v>
      </c>
      <c r="T19" s="41">
        <f t="shared" si="0"/>
        <v>1</v>
      </c>
      <c r="U19" s="41">
        <f t="shared" si="1"/>
        <v>1</v>
      </c>
      <c r="V19" s="41">
        <f t="shared" si="2"/>
        <v>1</v>
      </c>
      <c r="W19" s="41">
        <f t="shared" si="3"/>
        <v>1</v>
      </c>
      <c r="Z19" s="41"/>
    </row>
    <row r="20" spans="1:26" ht="28.5" customHeight="1" x14ac:dyDescent="0.2">
      <c r="A20" s="6" t="s">
        <v>709</v>
      </c>
      <c r="B20" s="10" t="s">
        <v>714</v>
      </c>
      <c r="C20" s="1">
        <v>4</v>
      </c>
      <c r="D20" s="1">
        <v>7</v>
      </c>
      <c r="E20" s="1">
        <v>7</v>
      </c>
      <c r="F20" s="1">
        <v>1</v>
      </c>
      <c r="G20" s="1">
        <v>860000000</v>
      </c>
      <c r="H20" s="3">
        <v>2.6559638654994416E-2</v>
      </c>
      <c r="I20" s="7">
        <v>1</v>
      </c>
      <c r="J20" s="7">
        <v>0.67100000000000004</v>
      </c>
      <c r="K20" s="7">
        <v>1</v>
      </c>
      <c r="L20" s="7">
        <v>0.7791048953488372</v>
      </c>
      <c r="M20" s="7">
        <v>1</v>
      </c>
      <c r="N20" s="7">
        <v>0.83316296046511629</v>
      </c>
      <c r="O20" s="7">
        <v>1</v>
      </c>
      <c r="P20" s="7">
        <v>0.94204752636046518</v>
      </c>
      <c r="Q20" s="36" t="s">
        <v>792</v>
      </c>
      <c r="T20" s="41"/>
      <c r="U20" s="41"/>
      <c r="V20" s="41"/>
      <c r="W20" s="41"/>
      <c r="X20" s="41"/>
      <c r="Y20" s="41"/>
      <c r="Z20" s="41"/>
    </row>
  </sheetData>
  <mergeCells count="7">
    <mergeCell ref="O4:P4"/>
    <mergeCell ref="C4:H4"/>
    <mergeCell ref="C2:I2"/>
    <mergeCell ref="G5:H5"/>
    <mergeCell ref="I4:J4"/>
    <mergeCell ref="K4:L4"/>
    <mergeCell ref="M4:N4"/>
  </mergeCells>
  <phoneticPr fontId="15"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A9D8E-DE2E-410A-9FB9-7F961A2035C2}">
  <dimension ref="A2:F65"/>
  <sheetViews>
    <sheetView workbookViewId="0">
      <pane xSplit="2" ySplit="5" topLeftCell="C53" activePane="bottomRight" state="frozen"/>
      <selection pane="topRight" activeCell="C1" sqref="C1"/>
      <selection pane="bottomLeft" activeCell="A6" sqref="A6"/>
      <selection pane="bottomRight" activeCell="F5" sqref="B5:F65"/>
    </sheetView>
  </sheetViews>
  <sheetFormatPr baseColWidth="10" defaultRowHeight="15" x14ac:dyDescent="0.25"/>
  <cols>
    <col min="1" max="1" width="14.5703125" hidden="1" customWidth="1"/>
    <col min="2" max="2" width="52.5703125" customWidth="1"/>
    <col min="3" max="3" width="7.28515625" customWidth="1"/>
    <col min="4" max="4" width="8.28515625" customWidth="1"/>
    <col min="5" max="5" width="7.5703125" customWidth="1"/>
  </cols>
  <sheetData>
    <row r="2" spans="1:6" ht="21" x14ac:dyDescent="0.25">
      <c r="B2" s="40" t="s">
        <v>3</v>
      </c>
    </row>
    <row r="3" spans="1:6" ht="21" x14ac:dyDescent="0.25">
      <c r="B3" s="40" t="s">
        <v>790</v>
      </c>
    </row>
    <row r="4" spans="1:6" ht="3.75" customHeight="1" x14ac:dyDescent="0.25">
      <c r="A4" s="24"/>
      <c r="B4" s="24"/>
      <c r="C4" s="24"/>
      <c r="D4" s="24"/>
      <c r="E4" s="24"/>
      <c r="F4" s="24"/>
    </row>
    <row r="5" spans="1:6" ht="15.75" thickBot="1" x14ac:dyDescent="0.3">
      <c r="A5" s="54" t="s">
        <v>11</v>
      </c>
      <c r="B5" s="55" t="s">
        <v>12</v>
      </c>
      <c r="C5" s="55" t="s">
        <v>1</v>
      </c>
      <c r="D5" s="63" t="s">
        <v>725</v>
      </c>
      <c r="E5" s="64"/>
      <c r="F5" s="55" t="s">
        <v>2</v>
      </c>
    </row>
    <row r="6" spans="1:6" hidden="1" x14ac:dyDescent="0.25">
      <c r="A6" s="16" t="s">
        <v>16</v>
      </c>
      <c r="B6" s="17" t="s">
        <v>17</v>
      </c>
      <c r="C6" s="18">
        <v>0.1</v>
      </c>
      <c r="D6" s="23">
        <v>0.1</v>
      </c>
      <c r="E6" s="23">
        <v>1</v>
      </c>
      <c r="F6" s="61">
        <v>1</v>
      </c>
    </row>
    <row r="7" spans="1:6" hidden="1" x14ac:dyDescent="0.25">
      <c r="A7" s="16" t="s">
        <v>22</v>
      </c>
      <c r="B7" s="17" t="s">
        <v>23</v>
      </c>
      <c r="C7" s="18">
        <v>0.45</v>
      </c>
      <c r="D7" s="23">
        <v>0.45000000000000007</v>
      </c>
      <c r="E7" s="23">
        <v>1</v>
      </c>
      <c r="F7" s="61"/>
    </row>
    <row r="8" spans="1:6" hidden="1" x14ac:dyDescent="0.25">
      <c r="A8" s="16" t="s">
        <v>28</v>
      </c>
      <c r="B8" s="17" t="s">
        <v>29</v>
      </c>
      <c r="C8" s="18">
        <v>0.35</v>
      </c>
      <c r="D8" s="23">
        <v>0.35</v>
      </c>
      <c r="E8" s="23">
        <v>1</v>
      </c>
      <c r="F8" s="61"/>
    </row>
    <row r="9" spans="1:6" hidden="1" x14ac:dyDescent="0.25">
      <c r="A9" s="16" t="s">
        <v>34</v>
      </c>
      <c r="B9" s="17" t="s">
        <v>35</v>
      </c>
      <c r="C9" s="18">
        <v>0.1</v>
      </c>
      <c r="D9" s="23">
        <v>0.1</v>
      </c>
      <c r="E9" s="23">
        <v>1</v>
      </c>
      <c r="F9" s="61"/>
    </row>
    <row r="10" spans="1:6" hidden="1" x14ac:dyDescent="0.25">
      <c r="A10" s="19" t="s">
        <v>55</v>
      </c>
      <c r="B10" s="20" t="s">
        <v>56</v>
      </c>
      <c r="C10" s="21">
        <v>0.1</v>
      </c>
      <c r="D10" s="22">
        <v>0.1</v>
      </c>
      <c r="E10" s="22">
        <v>1</v>
      </c>
      <c r="F10" s="62">
        <v>1</v>
      </c>
    </row>
    <row r="11" spans="1:6" hidden="1" x14ac:dyDescent="0.25">
      <c r="A11" s="19" t="s">
        <v>57</v>
      </c>
      <c r="B11" s="20" t="s">
        <v>58</v>
      </c>
      <c r="C11" s="21">
        <v>0.67</v>
      </c>
      <c r="D11" s="22">
        <v>0.67</v>
      </c>
      <c r="E11" s="22">
        <v>1</v>
      </c>
      <c r="F11" s="62"/>
    </row>
    <row r="12" spans="1:6" hidden="1" x14ac:dyDescent="0.25">
      <c r="A12" s="19" t="s">
        <v>59</v>
      </c>
      <c r="B12" s="20" t="s">
        <v>60</v>
      </c>
      <c r="C12" s="21">
        <v>0.23</v>
      </c>
      <c r="D12" s="22">
        <v>0.23000000000000004</v>
      </c>
      <c r="E12" s="22">
        <v>1</v>
      </c>
      <c r="F12" s="62"/>
    </row>
    <row r="13" spans="1:6" hidden="1" x14ac:dyDescent="0.25">
      <c r="A13" s="16" t="s">
        <v>73</v>
      </c>
      <c r="B13" s="17" t="s">
        <v>74</v>
      </c>
      <c r="C13" s="18">
        <v>0.1</v>
      </c>
      <c r="D13" s="23">
        <v>0.1</v>
      </c>
      <c r="E13" s="23">
        <v>1</v>
      </c>
      <c r="F13" s="61">
        <v>1</v>
      </c>
    </row>
    <row r="14" spans="1:6" ht="22.5" hidden="1" x14ac:dyDescent="0.25">
      <c r="A14" s="16" t="s">
        <v>77</v>
      </c>
      <c r="B14" s="17" t="s">
        <v>78</v>
      </c>
      <c r="C14" s="18">
        <v>0.2</v>
      </c>
      <c r="D14" s="23">
        <v>0.20000000000000004</v>
      </c>
      <c r="E14" s="23">
        <v>1</v>
      </c>
      <c r="F14" s="61"/>
    </row>
    <row r="15" spans="1:6" ht="22.5" hidden="1" x14ac:dyDescent="0.25">
      <c r="A15" s="16" t="s">
        <v>81</v>
      </c>
      <c r="B15" s="17" t="s">
        <v>82</v>
      </c>
      <c r="C15" s="18">
        <v>0.2</v>
      </c>
      <c r="D15" s="23">
        <v>0.2</v>
      </c>
      <c r="E15" s="23">
        <v>1</v>
      </c>
      <c r="F15" s="61"/>
    </row>
    <row r="16" spans="1:6" hidden="1" x14ac:dyDescent="0.25">
      <c r="A16" s="16" t="s">
        <v>87</v>
      </c>
      <c r="B16" s="17" t="s">
        <v>88</v>
      </c>
      <c r="C16" s="18">
        <v>0.1</v>
      </c>
      <c r="D16" s="23">
        <v>0.10000000000000003</v>
      </c>
      <c r="E16" s="23">
        <v>1</v>
      </c>
      <c r="F16" s="61"/>
    </row>
    <row r="17" spans="1:6" hidden="1" x14ac:dyDescent="0.25">
      <c r="A17" s="16" t="s">
        <v>93</v>
      </c>
      <c r="B17" s="17" t="s">
        <v>94</v>
      </c>
      <c r="C17" s="18">
        <v>0.2</v>
      </c>
      <c r="D17" s="23">
        <v>0.2</v>
      </c>
      <c r="E17" s="23">
        <v>1</v>
      </c>
      <c r="F17" s="61"/>
    </row>
    <row r="18" spans="1:6" ht="22.5" hidden="1" x14ac:dyDescent="0.25">
      <c r="A18" s="16" t="s">
        <v>99</v>
      </c>
      <c r="B18" s="17" t="s">
        <v>100</v>
      </c>
      <c r="C18" s="18">
        <v>0.2</v>
      </c>
      <c r="D18" s="23">
        <v>0.2</v>
      </c>
      <c r="E18" s="23">
        <v>1</v>
      </c>
      <c r="F18" s="61"/>
    </row>
    <row r="19" spans="1:6" hidden="1" x14ac:dyDescent="0.25">
      <c r="A19" s="19" t="s">
        <v>115</v>
      </c>
      <c r="B19" s="20" t="s">
        <v>116</v>
      </c>
      <c r="C19" s="21">
        <v>0.1</v>
      </c>
      <c r="D19" s="22">
        <v>0.1</v>
      </c>
      <c r="E19" s="22">
        <v>1</v>
      </c>
      <c r="F19" s="62">
        <v>1</v>
      </c>
    </row>
    <row r="20" spans="1:6" hidden="1" x14ac:dyDescent="0.25">
      <c r="A20" s="19" t="s">
        <v>121</v>
      </c>
      <c r="B20" s="20" t="s">
        <v>122</v>
      </c>
      <c r="C20" s="21">
        <v>0.55000000000000004</v>
      </c>
      <c r="D20" s="22">
        <v>0.55000000000000004</v>
      </c>
      <c r="E20" s="22">
        <v>1</v>
      </c>
      <c r="F20" s="62"/>
    </row>
    <row r="21" spans="1:6" hidden="1" x14ac:dyDescent="0.25">
      <c r="A21" s="19" t="s">
        <v>127</v>
      </c>
      <c r="B21" s="20" t="s">
        <v>128</v>
      </c>
      <c r="C21" s="21">
        <v>0.35</v>
      </c>
      <c r="D21" s="22">
        <v>0.35</v>
      </c>
      <c r="E21" s="22">
        <v>1</v>
      </c>
      <c r="F21" s="62"/>
    </row>
    <row r="22" spans="1:6" hidden="1" x14ac:dyDescent="0.25">
      <c r="A22" s="16" t="s">
        <v>143</v>
      </c>
      <c r="B22" s="17" t="s">
        <v>144</v>
      </c>
      <c r="C22" s="18">
        <v>0.1</v>
      </c>
      <c r="D22" s="23">
        <v>0.1</v>
      </c>
      <c r="E22" s="23">
        <v>1</v>
      </c>
      <c r="F22" s="61">
        <v>1</v>
      </c>
    </row>
    <row r="23" spans="1:6" hidden="1" x14ac:dyDescent="0.25">
      <c r="A23" s="16" t="s">
        <v>147</v>
      </c>
      <c r="B23" s="17" t="s">
        <v>148</v>
      </c>
      <c r="C23" s="18">
        <v>0.4</v>
      </c>
      <c r="D23" s="23">
        <v>0.4</v>
      </c>
      <c r="E23" s="23">
        <v>1</v>
      </c>
      <c r="F23" s="61"/>
    </row>
    <row r="24" spans="1:6" ht="22.5" hidden="1" x14ac:dyDescent="0.25">
      <c r="A24" s="16" t="s">
        <v>151</v>
      </c>
      <c r="B24" s="17" t="s">
        <v>152</v>
      </c>
      <c r="C24" s="18">
        <v>0.4</v>
      </c>
      <c r="D24" s="23">
        <v>0.4</v>
      </c>
      <c r="E24" s="23">
        <v>1</v>
      </c>
      <c r="F24" s="61"/>
    </row>
    <row r="25" spans="1:6" hidden="1" x14ac:dyDescent="0.25">
      <c r="A25" s="16" t="s">
        <v>155</v>
      </c>
      <c r="B25" s="17" t="s">
        <v>156</v>
      </c>
      <c r="C25" s="18">
        <v>0.1</v>
      </c>
      <c r="D25" s="23">
        <v>0.1</v>
      </c>
      <c r="E25" s="23">
        <v>1</v>
      </c>
      <c r="F25" s="61"/>
    </row>
    <row r="26" spans="1:6" hidden="1" x14ac:dyDescent="0.25">
      <c r="A26" s="19" t="s">
        <v>165</v>
      </c>
      <c r="B26" s="20" t="s">
        <v>166</v>
      </c>
      <c r="C26" s="21">
        <v>0.1</v>
      </c>
      <c r="D26" s="22">
        <v>0.1</v>
      </c>
      <c r="E26" s="22">
        <v>1</v>
      </c>
      <c r="F26" s="62">
        <v>1</v>
      </c>
    </row>
    <row r="27" spans="1:6" hidden="1" x14ac:dyDescent="0.25">
      <c r="A27" s="19" t="s">
        <v>171</v>
      </c>
      <c r="B27" s="20" t="s">
        <v>172</v>
      </c>
      <c r="C27" s="21">
        <v>0.09</v>
      </c>
      <c r="D27" s="22">
        <v>8.9665714285714293E-2</v>
      </c>
      <c r="E27" s="22">
        <v>1</v>
      </c>
      <c r="F27" s="62"/>
    </row>
    <row r="28" spans="1:6" ht="22.5" hidden="1" x14ac:dyDescent="0.25">
      <c r="A28" s="19" t="s">
        <v>177</v>
      </c>
      <c r="B28" s="20" t="s">
        <v>178</v>
      </c>
      <c r="C28" s="21">
        <v>0.06</v>
      </c>
      <c r="D28" s="22">
        <v>0.06</v>
      </c>
      <c r="E28" s="22">
        <v>1</v>
      </c>
      <c r="F28" s="62"/>
    </row>
    <row r="29" spans="1:6" ht="22.5" hidden="1" x14ac:dyDescent="0.25">
      <c r="A29" s="19" t="s">
        <v>183</v>
      </c>
      <c r="B29" s="20" t="s">
        <v>184</v>
      </c>
      <c r="C29" s="21">
        <v>0.06</v>
      </c>
      <c r="D29" s="22">
        <v>0.06</v>
      </c>
      <c r="E29" s="22">
        <v>1</v>
      </c>
      <c r="F29" s="62"/>
    </row>
    <row r="30" spans="1:6" hidden="1" x14ac:dyDescent="0.25">
      <c r="A30" s="19" t="s">
        <v>189</v>
      </c>
      <c r="B30" s="20" t="s">
        <v>190</v>
      </c>
      <c r="C30" s="21">
        <v>0.04</v>
      </c>
      <c r="D30" s="22">
        <v>0.04</v>
      </c>
      <c r="E30" s="22">
        <v>1</v>
      </c>
      <c r="F30" s="62"/>
    </row>
    <row r="31" spans="1:6" hidden="1" x14ac:dyDescent="0.25">
      <c r="A31" s="19" t="s">
        <v>195</v>
      </c>
      <c r="B31" s="20" t="s">
        <v>721</v>
      </c>
      <c r="C31" s="21">
        <v>0.04</v>
      </c>
      <c r="D31" s="22">
        <v>0.04</v>
      </c>
      <c r="E31" s="22">
        <v>1</v>
      </c>
      <c r="F31" s="62"/>
    </row>
    <row r="32" spans="1:6" hidden="1" x14ac:dyDescent="0.25">
      <c r="A32" s="19" t="s">
        <v>200</v>
      </c>
      <c r="B32" s="20" t="s">
        <v>201</v>
      </c>
      <c r="C32" s="21">
        <v>0.04</v>
      </c>
      <c r="D32" s="22">
        <v>0.04</v>
      </c>
      <c r="E32" s="22">
        <v>1</v>
      </c>
      <c r="F32" s="62"/>
    </row>
    <row r="33" spans="1:6" hidden="1" x14ac:dyDescent="0.25">
      <c r="A33" s="19" t="s">
        <v>204</v>
      </c>
      <c r="B33" s="20" t="s">
        <v>205</v>
      </c>
      <c r="C33" s="21">
        <v>0.05</v>
      </c>
      <c r="D33" s="22">
        <v>0.05</v>
      </c>
      <c r="E33" s="22">
        <v>1</v>
      </c>
      <c r="F33" s="62"/>
    </row>
    <row r="34" spans="1:6" ht="22.5" hidden="1" x14ac:dyDescent="0.25">
      <c r="A34" s="19" t="s">
        <v>208</v>
      </c>
      <c r="B34" s="20" t="s">
        <v>209</v>
      </c>
      <c r="C34" s="21">
        <v>0.05</v>
      </c>
      <c r="D34" s="22">
        <v>0.05</v>
      </c>
      <c r="E34" s="22">
        <v>1</v>
      </c>
      <c r="F34" s="62"/>
    </row>
    <row r="35" spans="1:6" hidden="1" x14ac:dyDescent="0.25">
      <c r="A35" s="19" t="s">
        <v>212</v>
      </c>
      <c r="B35" s="20" t="s">
        <v>213</v>
      </c>
      <c r="C35" s="21">
        <v>0.04</v>
      </c>
      <c r="D35" s="22">
        <v>0.04</v>
      </c>
      <c r="E35" s="22">
        <v>1</v>
      </c>
      <c r="F35" s="62"/>
    </row>
    <row r="36" spans="1:6" hidden="1" x14ac:dyDescent="0.25">
      <c r="A36" s="19" t="s">
        <v>216</v>
      </c>
      <c r="B36" s="20" t="s">
        <v>217</v>
      </c>
      <c r="C36" s="21">
        <v>0.04</v>
      </c>
      <c r="D36" s="22">
        <v>0.04</v>
      </c>
      <c r="E36" s="22">
        <v>1</v>
      </c>
      <c r="F36" s="62"/>
    </row>
    <row r="37" spans="1:6" hidden="1" x14ac:dyDescent="0.25">
      <c r="A37" s="19" t="s">
        <v>218</v>
      </c>
      <c r="B37" s="20" t="s">
        <v>219</v>
      </c>
      <c r="C37" s="21">
        <v>0.04</v>
      </c>
      <c r="D37" s="22">
        <v>0.04</v>
      </c>
      <c r="E37" s="22">
        <v>1</v>
      </c>
      <c r="F37" s="62"/>
    </row>
    <row r="38" spans="1:6" ht="22.5" hidden="1" x14ac:dyDescent="0.25">
      <c r="A38" s="19" t="s">
        <v>220</v>
      </c>
      <c r="B38" s="20" t="s">
        <v>221</v>
      </c>
      <c r="C38" s="21">
        <v>0.06</v>
      </c>
      <c r="D38" s="22">
        <v>6.0000000000000005E-2</v>
      </c>
      <c r="E38" s="22">
        <v>1</v>
      </c>
      <c r="F38" s="62"/>
    </row>
    <row r="39" spans="1:6" hidden="1" x14ac:dyDescent="0.25">
      <c r="A39" s="19" t="s">
        <v>224</v>
      </c>
      <c r="B39" s="20" t="s">
        <v>225</v>
      </c>
      <c r="C39" s="21">
        <v>0.06</v>
      </c>
      <c r="D39" s="22">
        <v>0.06</v>
      </c>
      <c r="E39" s="22">
        <v>1</v>
      </c>
      <c r="F39" s="62"/>
    </row>
    <row r="40" spans="1:6" hidden="1" x14ac:dyDescent="0.25">
      <c r="A40" s="19" t="s">
        <v>228</v>
      </c>
      <c r="B40" s="20" t="s">
        <v>229</v>
      </c>
      <c r="C40" s="21">
        <v>0.12</v>
      </c>
      <c r="D40" s="22">
        <v>0.12</v>
      </c>
      <c r="E40" s="22">
        <v>1</v>
      </c>
      <c r="F40" s="62"/>
    </row>
    <row r="41" spans="1:6" ht="22.5" hidden="1" x14ac:dyDescent="0.25">
      <c r="A41" s="19" t="s">
        <v>232</v>
      </c>
      <c r="B41" s="20" t="s">
        <v>233</v>
      </c>
      <c r="C41" s="21">
        <v>0.06</v>
      </c>
      <c r="D41" s="22">
        <v>6.0299999999999999E-2</v>
      </c>
      <c r="E41" s="22">
        <v>1</v>
      </c>
      <c r="F41" s="62"/>
    </row>
    <row r="42" spans="1:6" hidden="1" x14ac:dyDescent="0.25">
      <c r="A42" s="19" t="s">
        <v>236</v>
      </c>
      <c r="B42" s="20" t="s">
        <v>237</v>
      </c>
      <c r="C42" s="21">
        <v>0.05</v>
      </c>
      <c r="D42" s="22">
        <v>0.05</v>
      </c>
      <c r="E42" s="22">
        <v>1</v>
      </c>
      <c r="F42" s="62"/>
    </row>
    <row r="43" spans="1:6" hidden="1" x14ac:dyDescent="0.25">
      <c r="A43" s="16" t="s">
        <v>254</v>
      </c>
      <c r="B43" s="17" t="s">
        <v>255</v>
      </c>
      <c r="C43" s="18">
        <v>0.1</v>
      </c>
      <c r="D43" s="23">
        <v>0.1</v>
      </c>
      <c r="E43" s="23">
        <v>1</v>
      </c>
      <c r="F43" s="61">
        <v>0.98339500000000013</v>
      </c>
    </row>
    <row r="44" spans="1:6" ht="22.5" hidden="1" x14ac:dyDescent="0.25">
      <c r="A44" s="16" t="s">
        <v>260</v>
      </c>
      <c r="B44" s="17" t="s">
        <v>261</v>
      </c>
      <c r="C44" s="18">
        <v>0.45</v>
      </c>
      <c r="D44" s="23">
        <v>0.43339500000000009</v>
      </c>
      <c r="E44" s="23">
        <v>0.96310000000000007</v>
      </c>
      <c r="F44" s="61"/>
    </row>
    <row r="45" spans="1:6" ht="22.5" hidden="1" x14ac:dyDescent="0.25">
      <c r="A45" s="16" t="s">
        <v>266</v>
      </c>
      <c r="B45" s="17" t="s">
        <v>267</v>
      </c>
      <c r="C45" s="18">
        <v>0.45</v>
      </c>
      <c r="D45" s="23">
        <v>0.45000000000000007</v>
      </c>
      <c r="E45" s="23">
        <v>1</v>
      </c>
      <c r="F45" s="61"/>
    </row>
    <row r="46" spans="1:6" hidden="1" x14ac:dyDescent="0.25">
      <c r="A46" s="19" t="s">
        <v>292</v>
      </c>
      <c r="B46" s="20" t="s">
        <v>293</v>
      </c>
      <c r="C46" s="21">
        <v>0.1</v>
      </c>
      <c r="D46" s="22">
        <v>0.1</v>
      </c>
      <c r="E46" s="22">
        <v>1</v>
      </c>
      <c r="F46" s="62">
        <v>1</v>
      </c>
    </row>
    <row r="47" spans="1:6" hidden="1" x14ac:dyDescent="0.25">
      <c r="A47" s="19" t="s">
        <v>298</v>
      </c>
      <c r="B47" s="20" t="s">
        <v>299</v>
      </c>
      <c r="C47" s="21">
        <v>0.4</v>
      </c>
      <c r="D47" s="22">
        <v>0.4</v>
      </c>
      <c r="E47" s="22">
        <v>1</v>
      </c>
      <c r="F47" s="62"/>
    </row>
    <row r="48" spans="1:6" hidden="1" x14ac:dyDescent="0.25">
      <c r="A48" s="19" t="s">
        <v>303</v>
      </c>
      <c r="B48" s="20" t="s">
        <v>304</v>
      </c>
      <c r="C48" s="21">
        <v>0.25</v>
      </c>
      <c r="D48" s="22">
        <v>0.25</v>
      </c>
      <c r="E48" s="22">
        <v>1</v>
      </c>
      <c r="F48" s="62"/>
    </row>
    <row r="49" spans="1:6" ht="22.5" hidden="1" x14ac:dyDescent="0.25">
      <c r="A49" s="19" t="s">
        <v>309</v>
      </c>
      <c r="B49" s="20" t="s">
        <v>310</v>
      </c>
      <c r="C49" s="21">
        <v>0.25</v>
      </c>
      <c r="D49" s="22">
        <v>0.25</v>
      </c>
      <c r="E49" s="22">
        <v>1</v>
      </c>
      <c r="F49" s="62"/>
    </row>
    <row r="50" spans="1:6" hidden="1" x14ac:dyDescent="0.25">
      <c r="A50" s="16" t="s">
        <v>325</v>
      </c>
      <c r="B50" s="17" t="s">
        <v>326</v>
      </c>
      <c r="C50" s="18">
        <v>0.1</v>
      </c>
      <c r="D50" s="23">
        <v>0.1</v>
      </c>
      <c r="E50" s="23">
        <v>1</v>
      </c>
      <c r="F50" s="61">
        <v>0.98635915453345457</v>
      </c>
    </row>
    <row r="51" spans="1:6" ht="22.5" hidden="1" x14ac:dyDescent="0.25">
      <c r="A51" s="16" t="s">
        <v>329</v>
      </c>
      <c r="B51" s="17" t="s">
        <v>330</v>
      </c>
      <c r="C51" s="18">
        <v>0.1</v>
      </c>
      <c r="D51" s="23">
        <v>9.8878268125000002E-2</v>
      </c>
      <c r="E51" s="23">
        <v>0.98868381286871299</v>
      </c>
      <c r="F51" s="61"/>
    </row>
    <row r="52" spans="1:6" ht="33.75" hidden="1" x14ac:dyDescent="0.25">
      <c r="A52" s="16" t="s">
        <v>333</v>
      </c>
      <c r="B52" s="17" t="s">
        <v>334</v>
      </c>
      <c r="C52" s="18">
        <v>0.1</v>
      </c>
      <c r="D52" s="23">
        <v>9.736824999999999E-2</v>
      </c>
      <c r="E52" s="23">
        <v>0.97368250000000001</v>
      </c>
      <c r="F52" s="61"/>
    </row>
    <row r="53" spans="1:6" hidden="1" x14ac:dyDescent="0.25">
      <c r="A53" s="16" t="s">
        <v>337</v>
      </c>
      <c r="B53" s="17" t="s">
        <v>338</v>
      </c>
      <c r="C53" s="18">
        <v>0.27</v>
      </c>
      <c r="D53" s="23">
        <v>0.27</v>
      </c>
      <c r="E53" s="23">
        <v>1</v>
      </c>
      <c r="F53" s="61"/>
    </row>
    <row r="54" spans="1:6" hidden="1" x14ac:dyDescent="0.25">
      <c r="A54" s="16" t="s">
        <v>341</v>
      </c>
      <c r="B54" s="17" t="s">
        <v>342</v>
      </c>
      <c r="C54" s="18">
        <v>0.1</v>
      </c>
      <c r="D54" s="23">
        <v>9.0122499999999994E-2</v>
      </c>
      <c r="E54" s="23">
        <v>0.90122499999999994</v>
      </c>
      <c r="F54" s="61"/>
    </row>
    <row r="55" spans="1:6" hidden="1" x14ac:dyDescent="0.25">
      <c r="A55" s="16" t="s">
        <v>345</v>
      </c>
      <c r="B55" s="17" t="s">
        <v>346</v>
      </c>
      <c r="C55" s="18">
        <v>0.1</v>
      </c>
      <c r="D55" s="23">
        <v>0.1</v>
      </c>
      <c r="E55" s="23">
        <v>1</v>
      </c>
      <c r="F55" s="61"/>
    </row>
    <row r="56" spans="1:6" hidden="1" x14ac:dyDescent="0.25">
      <c r="A56" s="16" t="s">
        <v>349</v>
      </c>
      <c r="B56" s="17" t="s">
        <v>350</v>
      </c>
      <c r="C56" s="18">
        <v>0.1</v>
      </c>
      <c r="D56" s="23">
        <v>0.1</v>
      </c>
      <c r="E56" s="23">
        <v>1</v>
      </c>
      <c r="F56" s="61"/>
    </row>
    <row r="57" spans="1:6" ht="33.75" hidden="1" x14ac:dyDescent="0.25">
      <c r="A57" s="16" t="s">
        <v>353</v>
      </c>
      <c r="B57" s="17" t="s">
        <v>354</v>
      </c>
      <c r="C57" s="18">
        <v>7.0000000000000007E-2</v>
      </c>
      <c r="D57" s="23">
        <v>7.0000000000000007E-2</v>
      </c>
      <c r="E57" s="23">
        <v>1</v>
      </c>
      <c r="F57" s="61"/>
    </row>
    <row r="58" spans="1:6" ht="33.75" hidden="1" x14ac:dyDescent="0.25">
      <c r="A58" s="16" t="s">
        <v>357</v>
      </c>
      <c r="B58" s="17" t="s">
        <v>358</v>
      </c>
      <c r="C58" s="18">
        <v>0.06</v>
      </c>
      <c r="D58" s="23">
        <v>0.06</v>
      </c>
      <c r="E58" s="23">
        <v>1</v>
      </c>
      <c r="F58" s="61"/>
    </row>
    <row r="59" spans="1:6" hidden="1" x14ac:dyDescent="0.25">
      <c r="A59" s="19" t="s">
        <v>377</v>
      </c>
      <c r="B59" s="20" t="s">
        <v>378</v>
      </c>
      <c r="C59" s="21">
        <v>0.1</v>
      </c>
      <c r="D59" s="22">
        <v>0.1</v>
      </c>
      <c r="E59" s="22">
        <v>1</v>
      </c>
      <c r="F59" s="62">
        <v>0.95380671458333333</v>
      </c>
    </row>
    <row r="60" spans="1:6" ht="22.5" hidden="1" x14ac:dyDescent="0.25">
      <c r="A60" s="19" t="s">
        <v>381</v>
      </c>
      <c r="B60" s="20" t="s">
        <v>382</v>
      </c>
      <c r="C60" s="21">
        <v>0.75</v>
      </c>
      <c r="D60" s="22">
        <v>0.70380671458333333</v>
      </c>
      <c r="E60" s="22">
        <v>0.93840895277777781</v>
      </c>
      <c r="F60" s="62"/>
    </row>
    <row r="61" spans="1:6" ht="22.5" hidden="1" x14ac:dyDescent="0.25">
      <c r="A61" s="19" t="s">
        <v>385</v>
      </c>
      <c r="B61" s="20" t="s">
        <v>386</v>
      </c>
      <c r="C61" s="21">
        <v>0.15</v>
      </c>
      <c r="D61" s="22">
        <v>0.15000000000000002</v>
      </c>
      <c r="E61" s="22">
        <v>1</v>
      </c>
      <c r="F61" s="62"/>
    </row>
    <row r="62" spans="1:6" x14ac:dyDescent="0.25">
      <c r="A62" s="16" t="s">
        <v>391</v>
      </c>
      <c r="B62" s="17" t="s">
        <v>392</v>
      </c>
      <c r="C62" s="18">
        <v>0.1</v>
      </c>
      <c r="D62" s="23">
        <v>0.1</v>
      </c>
      <c r="E62" s="23">
        <v>1</v>
      </c>
      <c r="F62" s="61">
        <v>0.92999999999999994</v>
      </c>
    </row>
    <row r="63" spans="1:6" ht="22.5" x14ac:dyDescent="0.25">
      <c r="A63" s="16" t="s">
        <v>395</v>
      </c>
      <c r="B63" s="17" t="s">
        <v>396</v>
      </c>
      <c r="C63" s="18">
        <v>0.35</v>
      </c>
      <c r="D63" s="23">
        <v>0.35</v>
      </c>
      <c r="E63" s="23">
        <v>1</v>
      </c>
      <c r="F63" s="61"/>
    </row>
    <row r="64" spans="1:6" x14ac:dyDescent="0.25">
      <c r="A64" s="16" t="s">
        <v>401</v>
      </c>
      <c r="B64" s="17" t="s">
        <v>402</v>
      </c>
      <c r="C64" s="18">
        <v>0.35</v>
      </c>
      <c r="D64" s="23">
        <v>0.27999999999999997</v>
      </c>
      <c r="E64" s="23">
        <v>0.79999999999999993</v>
      </c>
      <c r="F64" s="61"/>
    </row>
    <row r="65" spans="1:6" x14ac:dyDescent="0.25">
      <c r="A65" s="16" t="s">
        <v>407</v>
      </c>
      <c r="B65" s="17" t="s">
        <v>408</v>
      </c>
      <c r="C65" s="18">
        <v>0.2</v>
      </c>
      <c r="D65" s="23">
        <v>0.2</v>
      </c>
      <c r="E65" s="23">
        <v>1</v>
      </c>
      <c r="F65" s="61"/>
    </row>
  </sheetData>
  <mergeCells count="12">
    <mergeCell ref="F43:F45"/>
    <mergeCell ref="F46:F49"/>
    <mergeCell ref="F50:F58"/>
    <mergeCell ref="F59:F61"/>
    <mergeCell ref="F62:F65"/>
    <mergeCell ref="F22:F25"/>
    <mergeCell ref="F26:F42"/>
    <mergeCell ref="D5:E5"/>
    <mergeCell ref="F6:F9"/>
    <mergeCell ref="F10:F12"/>
    <mergeCell ref="F13:F18"/>
    <mergeCell ref="F19:F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923F2-CEC1-46FE-8DBF-BAE82C07953F}">
  <sheetPr>
    <tabColor rgb="FFC00000"/>
  </sheetPr>
  <dimension ref="A2:F115"/>
  <sheetViews>
    <sheetView workbookViewId="0">
      <pane xSplit="2" ySplit="5" topLeftCell="C6" activePane="bottomRight" state="frozen"/>
      <selection pane="topRight" activeCell="C1" sqref="C1"/>
      <selection pane="bottomLeft" activeCell="A6" sqref="A6"/>
      <selection pane="bottomRight" activeCell="A5" sqref="A5:XFD109"/>
    </sheetView>
  </sheetViews>
  <sheetFormatPr baseColWidth="10" defaultRowHeight="15" x14ac:dyDescent="0.25"/>
  <cols>
    <col min="1" max="1" width="11" customWidth="1"/>
    <col min="2" max="2" width="49.5703125" customWidth="1"/>
    <col min="3" max="4" width="9.140625" customWidth="1"/>
    <col min="5" max="5" width="7.5703125" style="15" customWidth="1"/>
  </cols>
  <sheetData>
    <row r="2" spans="1:6" ht="21" x14ac:dyDescent="0.25">
      <c r="B2" s="40" t="s">
        <v>4</v>
      </c>
    </row>
    <row r="3" spans="1:6" ht="21" x14ac:dyDescent="0.25">
      <c r="B3" s="40" t="s">
        <v>791</v>
      </c>
    </row>
    <row r="4" spans="1:6" ht="4.5" customHeight="1" x14ac:dyDescent="0.25">
      <c r="A4" s="24"/>
      <c r="B4" s="24"/>
      <c r="C4" s="24"/>
      <c r="D4" s="24"/>
      <c r="E4" s="24"/>
      <c r="F4" s="24"/>
    </row>
    <row r="5" spans="1:6" x14ac:dyDescent="0.25">
      <c r="A5" s="35" t="s">
        <v>11</v>
      </c>
      <c r="B5" s="56" t="s">
        <v>13</v>
      </c>
      <c r="C5" s="56" t="s">
        <v>1</v>
      </c>
      <c r="D5" s="71" t="s">
        <v>786</v>
      </c>
      <c r="E5" s="72"/>
      <c r="F5" s="56" t="s">
        <v>2</v>
      </c>
    </row>
    <row r="6" spans="1:6" x14ac:dyDescent="0.25">
      <c r="A6" s="17" t="s">
        <v>18</v>
      </c>
      <c r="B6" s="17" t="s">
        <v>19</v>
      </c>
      <c r="C6" s="38">
        <v>2.5000000000000001E-2</v>
      </c>
      <c r="D6" s="38">
        <v>2.5000000000000001E-2</v>
      </c>
      <c r="E6" s="38">
        <f>D6/C6</f>
        <v>1</v>
      </c>
      <c r="F6" s="65">
        <f>SUM(D6:D12)</f>
        <v>1</v>
      </c>
    </row>
    <row r="7" spans="1:6" x14ac:dyDescent="0.25">
      <c r="A7" s="17" t="s">
        <v>24</v>
      </c>
      <c r="B7" s="17" t="s">
        <v>25</v>
      </c>
      <c r="C7" s="38">
        <v>2.5000000000000001E-2</v>
      </c>
      <c r="D7" s="38">
        <v>2.5000000000000001E-2</v>
      </c>
      <c r="E7" s="38">
        <f t="shared" ref="E7:E70" si="0">D7/C7</f>
        <v>1</v>
      </c>
      <c r="F7" s="66"/>
    </row>
    <row r="8" spans="1:6" x14ac:dyDescent="0.25">
      <c r="A8" s="17" t="s">
        <v>30</v>
      </c>
      <c r="B8" s="17" t="s">
        <v>31</v>
      </c>
      <c r="C8" s="38">
        <v>2.5000000000000001E-2</v>
      </c>
      <c r="D8" s="38">
        <v>2.5000000000000001E-2</v>
      </c>
      <c r="E8" s="38">
        <f t="shared" si="0"/>
        <v>1</v>
      </c>
      <c r="F8" s="66"/>
    </row>
    <row r="9" spans="1:6" x14ac:dyDescent="0.25">
      <c r="A9" s="17" t="s">
        <v>36</v>
      </c>
      <c r="B9" s="17" t="s">
        <v>37</v>
      </c>
      <c r="C9" s="38">
        <v>2.5000000000000001E-2</v>
      </c>
      <c r="D9" s="38">
        <v>2.5000000000000001E-2</v>
      </c>
      <c r="E9" s="38">
        <f t="shared" si="0"/>
        <v>1</v>
      </c>
      <c r="F9" s="66"/>
    </row>
    <row r="10" spans="1:6" ht="22.5" x14ac:dyDescent="0.25">
      <c r="A10" s="17" t="s">
        <v>41</v>
      </c>
      <c r="B10" s="17" t="s">
        <v>42</v>
      </c>
      <c r="C10" s="38">
        <v>0.45000000000000007</v>
      </c>
      <c r="D10" s="38">
        <v>0.45000000000000007</v>
      </c>
      <c r="E10" s="38">
        <f t="shared" si="0"/>
        <v>1</v>
      </c>
      <c r="F10" s="66"/>
    </row>
    <row r="11" spans="1:6" x14ac:dyDescent="0.25">
      <c r="A11" s="17" t="s">
        <v>45</v>
      </c>
      <c r="B11" s="17" t="s">
        <v>46</v>
      </c>
      <c r="C11" s="38">
        <v>0.35</v>
      </c>
      <c r="D11" s="38">
        <v>0.35</v>
      </c>
      <c r="E11" s="38">
        <f t="shared" si="0"/>
        <v>1</v>
      </c>
      <c r="F11" s="66"/>
    </row>
    <row r="12" spans="1:6" ht="22.5" x14ac:dyDescent="0.25">
      <c r="A12" s="17" t="s">
        <v>49</v>
      </c>
      <c r="B12" s="17" t="s">
        <v>50</v>
      </c>
      <c r="C12" s="38">
        <v>0.1</v>
      </c>
      <c r="D12" s="38">
        <v>0.1</v>
      </c>
      <c r="E12" s="38">
        <f t="shared" si="0"/>
        <v>1</v>
      </c>
      <c r="F12" s="67"/>
    </row>
    <row r="13" spans="1:6" x14ac:dyDescent="0.25">
      <c r="A13" s="20" t="s">
        <v>61</v>
      </c>
      <c r="B13" s="20" t="s">
        <v>62</v>
      </c>
      <c r="C13" s="39">
        <v>2.5000000000000001E-2</v>
      </c>
      <c r="D13" s="39">
        <v>2.5000000000000001E-2</v>
      </c>
      <c r="E13" s="39">
        <f t="shared" si="0"/>
        <v>1</v>
      </c>
      <c r="F13" s="68">
        <f>SUM(D13:D24)</f>
        <v>1.0000000000000002</v>
      </c>
    </row>
    <row r="14" spans="1:6" x14ac:dyDescent="0.25">
      <c r="A14" s="20" t="s">
        <v>63</v>
      </c>
      <c r="B14" s="20" t="s">
        <v>64</v>
      </c>
      <c r="C14" s="39">
        <v>2.5000000000000001E-2</v>
      </c>
      <c r="D14" s="39">
        <v>2.5000000000000001E-2</v>
      </c>
      <c r="E14" s="39">
        <f t="shared" si="0"/>
        <v>1</v>
      </c>
      <c r="F14" s="69"/>
    </row>
    <row r="15" spans="1:6" x14ac:dyDescent="0.25">
      <c r="A15" s="20" t="s">
        <v>65</v>
      </c>
      <c r="B15" s="20" t="s">
        <v>66</v>
      </c>
      <c r="C15" s="39">
        <v>2.5000000000000001E-2</v>
      </c>
      <c r="D15" s="39">
        <v>2.5000000000000001E-2</v>
      </c>
      <c r="E15" s="39">
        <f t="shared" si="0"/>
        <v>1</v>
      </c>
      <c r="F15" s="69"/>
    </row>
    <row r="16" spans="1:6" x14ac:dyDescent="0.25">
      <c r="A16" s="20" t="s">
        <v>67</v>
      </c>
      <c r="B16" s="20" t="s">
        <v>68</v>
      </c>
      <c r="C16" s="39">
        <v>2.5000000000000001E-2</v>
      </c>
      <c r="D16" s="39">
        <v>2.5000000000000001E-2</v>
      </c>
      <c r="E16" s="39">
        <f t="shared" si="0"/>
        <v>1</v>
      </c>
      <c r="F16" s="69"/>
    </row>
    <row r="17" spans="1:6" x14ac:dyDescent="0.25">
      <c r="A17" s="20" t="s">
        <v>69</v>
      </c>
      <c r="B17" s="20" t="s">
        <v>70</v>
      </c>
      <c r="C17" s="39">
        <v>0.13400000000000004</v>
      </c>
      <c r="D17" s="39">
        <v>0.13400000000000004</v>
      </c>
      <c r="E17" s="39">
        <f t="shared" si="0"/>
        <v>1</v>
      </c>
      <c r="F17" s="69"/>
    </row>
    <row r="18" spans="1:6" x14ac:dyDescent="0.25">
      <c r="A18" s="20" t="s">
        <v>71</v>
      </c>
      <c r="B18" s="20" t="s">
        <v>72</v>
      </c>
      <c r="C18" s="39">
        <v>0.10050000000000001</v>
      </c>
      <c r="D18" s="39">
        <v>0.10050000000000001</v>
      </c>
      <c r="E18" s="39">
        <f t="shared" si="0"/>
        <v>1</v>
      </c>
      <c r="F18" s="69"/>
    </row>
    <row r="19" spans="1:6" x14ac:dyDescent="0.25">
      <c r="A19" s="20" t="s">
        <v>75</v>
      </c>
      <c r="B19" s="20" t="s">
        <v>76</v>
      </c>
      <c r="C19" s="39">
        <v>0.13400000000000001</v>
      </c>
      <c r="D19" s="39">
        <v>0.13400000000000001</v>
      </c>
      <c r="E19" s="39">
        <f t="shared" si="0"/>
        <v>1</v>
      </c>
      <c r="F19" s="69"/>
    </row>
    <row r="20" spans="1:6" x14ac:dyDescent="0.25">
      <c r="A20" s="20" t="s">
        <v>79</v>
      </c>
      <c r="B20" s="20" t="s">
        <v>80</v>
      </c>
      <c r="C20" s="39">
        <v>6.7000000000000018E-2</v>
      </c>
      <c r="D20" s="39">
        <v>6.7000000000000018E-2</v>
      </c>
      <c r="E20" s="39">
        <f t="shared" si="0"/>
        <v>1</v>
      </c>
      <c r="F20" s="69"/>
    </row>
    <row r="21" spans="1:6" ht="22.5" x14ac:dyDescent="0.25">
      <c r="A21" s="20" t="s">
        <v>83</v>
      </c>
      <c r="B21" s="20" t="s">
        <v>84</v>
      </c>
      <c r="C21" s="39">
        <v>0.10050000000000001</v>
      </c>
      <c r="D21" s="39">
        <v>0.10050000000000001</v>
      </c>
      <c r="E21" s="39">
        <f t="shared" si="0"/>
        <v>1</v>
      </c>
      <c r="F21" s="69"/>
    </row>
    <row r="22" spans="1:6" x14ac:dyDescent="0.25">
      <c r="A22" s="20" t="s">
        <v>89</v>
      </c>
      <c r="B22" s="20" t="s">
        <v>90</v>
      </c>
      <c r="C22" s="39">
        <v>0.13400000000000004</v>
      </c>
      <c r="D22" s="39">
        <v>0.13400000000000004</v>
      </c>
      <c r="E22" s="39">
        <f t="shared" si="0"/>
        <v>1</v>
      </c>
      <c r="F22" s="69"/>
    </row>
    <row r="23" spans="1:6" ht="22.5" x14ac:dyDescent="0.25">
      <c r="A23" s="20" t="s">
        <v>95</v>
      </c>
      <c r="B23" s="20" t="s">
        <v>96</v>
      </c>
      <c r="C23" s="39">
        <v>0.11500000000000002</v>
      </c>
      <c r="D23" s="39">
        <v>0.11500000000000002</v>
      </c>
      <c r="E23" s="39">
        <f t="shared" si="0"/>
        <v>1</v>
      </c>
      <c r="F23" s="69"/>
    </row>
    <row r="24" spans="1:6" x14ac:dyDescent="0.25">
      <c r="A24" s="20" t="s">
        <v>101</v>
      </c>
      <c r="B24" s="20" t="s">
        <v>102</v>
      </c>
      <c r="C24" s="39">
        <v>0.11500000000000002</v>
      </c>
      <c r="D24" s="39">
        <v>0.11500000000000002</v>
      </c>
      <c r="E24" s="39">
        <f t="shared" si="0"/>
        <v>1</v>
      </c>
      <c r="F24" s="70"/>
    </row>
    <row r="25" spans="1:6" x14ac:dyDescent="0.25">
      <c r="A25" s="17" t="s">
        <v>117</v>
      </c>
      <c r="B25" s="17" t="s">
        <v>118</v>
      </c>
      <c r="C25" s="38">
        <v>2.5000000000000001E-2</v>
      </c>
      <c r="D25" s="38">
        <v>2.5000000000000001E-2</v>
      </c>
      <c r="E25" s="38">
        <f t="shared" si="0"/>
        <v>1</v>
      </c>
      <c r="F25" s="65">
        <f>SUM(D25:D35)</f>
        <v>1</v>
      </c>
    </row>
    <row r="26" spans="1:6" x14ac:dyDescent="0.25">
      <c r="A26" s="17" t="s">
        <v>123</v>
      </c>
      <c r="B26" s="17" t="s">
        <v>124</v>
      </c>
      <c r="C26" s="38">
        <v>2.5000000000000001E-2</v>
      </c>
      <c r="D26" s="38">
        <v>2.5000000000000001E-2</v>
      </c>
      <c r="E26" s="38">
        <f t="shared" si="0"/>
        <v>1</v>
      </c>
      <c r="F26" s="66"/>
    </row>
    <row r="27" spans="1:6" x14ac:dyDescent="0.25">
      <c r="A27" s="17" t="s">
        <v>129</v>
      </c>
      <c r="B27" s="17" t="s">
        <v>130</v>
      </c>
      <c r="C27" s="38">
        <v>2.5000000000000001E-2</v>
      </c>
      <c r="D27" s="38">
        <v>2.5000000000000001E-2</v>
      </c>
      <c r="E27" s="38">
        <f t="shared" si="0"/>
        <v>1</v>
      </c>
      <c r="F27" s="66"/>
    </row>
    <row r="28" spans="1:6" x14ac:dyDescent="0.25">
      <c r="A28" s="17" t="s">
        <v>133</v>
      </c>
      <c r="B28" s="17" t="s">
        <v>134</v>
      </c>
      <c r="C28" s="38">
        <v>2.5000000000000001E-2</v>
      </c>
      <c r="D28" s="38">
        <v>2.5000000000000001E-2</v>
      </c>
      <c r="E28" s="38">
        <f t="shared" si="0"/>
        <v>1</v>
      </c>
      <c r="F28" s="66"/>
    </row>
    <row r="29" spans="1:6" x14ac:dyDescent="0.25">
      <c r="A29" s="17" t="s">
        <v>135</v>
      </c>
      <c r="B29" s="17" t="s">
        <v>136</v>
      </c>
      <c r="C29" s="38">
        <v>0.20000000000000004</v>
      </c>
      <c r="D29" s="38">
        <v>0.20000000000000004</v>
      </c>
      <c r="E29" s="38">
        <f t="shared" si="0"/>
        <v>1</v>
      </c>
      <c r="F29" s="66"/>
    </row>
    <row r="30" spans="1:6" ht="22.5" x14ac:dyDescent="0.25">
      <c r="A30" s="17" t="s">
        <v>137</v>
      </c>
      <c r="B30" s="17" t="s">
        <v>138</v>
      </c>
      <c r="C30" s="38">
        <v>0.10000000000000002</v>
      </c>
      <c r="D30" s="38">
        <v>0.10000000000000002</v>
      </c>
      <c r="E30" s="38">
        <f t="shared" si="0"/>
        <v>1</v>
      </c>
      <c r="F30" s="66"/>
    </row>
    <row r="31" spans="1:6" x14ac:dyDescent="0.25">
      <c r="A31" s="17" t="s">
        <v>139</v>
      </c>
      <c r="B31" s="17" t="s">
        <v>140</v>
      </c>
      <c r="C31" s="38">
        <v>0.1</v>
      </c>
      <c r="D31" s="38">
        <v>0.1</v>
      </c>
      <c r="E31" s="38">
        <f t="shared" si="0"/>
        <v>1</v>
      </c>
      <c r="F31" s="66"/>
    </row>
    <row r="32" spans="1:6" x14ac:dyDescent="0.25">
      <c r="A32" s="17" t="s">
        <v>141</v>
      </c>
      <c r="B32" s="17" t="s">
        <v>142</v>
      </c>
      <c r="C32" s="38">
        <v>0.10000000000000003</v>
      </c>
      <c r="D32" s="38">
        <v>0.10000000000000003</v>
      </c>
      <c r="E32" s="38">
        <f t="shared" si="0"/>
        <v>1</v>
      </c>
      <c r="F32" s="66"/>
    </row>
    <row r="33" spans="1:6" x14ac:dyDescent="0.25">
      <c r="A33" s="17" t="s">
        <v>145</v>
      </c>
      <c r="B33" s="17" t="s">
        <v>146</v>
      </c>
      <c r="C33" s="38">
        <v>0.2</v>
      </c>
      <c r="D33" s="38">
        <v>0.2</v>
      </c>
      <c r="E33" s="38">
        <f t="shared" si="0"/>
        <v>1</v>
      </c>
      <c r="F33" s="66"/>
    </row>
    <row r="34" spans="1:6" x14ac:dyDescent="0.25">
      <c r="A34" s="17" t="s">
        <v>149</v>
      </c>
      <c r="B34" s="17" t="s">
        <v>150</v>
      </c>
      <c r="C34" s="38">
        <v>8.0000000000000016E-2</v>
      </c>
      <c r="D34" s="38">
        <v>8.0000000000000016E-2</v>
      </c>
      <c r="E34" s="38">
        <f t="shared" si="0"/>
        <v>1</v>
      </c>
      <c r="F34" s="66"/>
    </row>
    <row r="35" spans="1:6" x14ac:dyDescent="0.25">
      <c r="A35" s="17" t="s">
        <v>153</v>
      </c>
      <c r="B35" s="17" t="s">
        <v>154</v>
      </c>
      <c r="C35" s="38">
        <v>0.12</v>
      </c>
      <c r="D35" s="38">
        <v>0.12</v>
      </c>
      <c r="E35" s="38">
        <f t="shared" si="0"/>
        <v>1</v>
      </c>
      <c r="F35" s="67"/>
    </row>
    <row r="36" spans="1:6" x14ac:dyDescent="0.25">
      <c r="A36" s="20" t="s">
        <v>167</v>
      </c>
      <c r="B36" s="20" t="s">
        <v>168</v>
      </c>
      <c r="C36" s="39">
        <v>2.5000000000000001E-2</v>
      </c>
      <c r="D36" s="39">
        <v>2.5000000000000001E-2</v>
      </c>
      <c r="E36" s="39">
        <f t="shared" si="0"/>
        <v>1</v>
      </c>
      <c r="F36" s="68">
        <f>SUM(D36:D41)</f>
        <v>1</v>
      </c>
    </row>
    <row r="37" spans="1:6" x14ac:dyDescent="0.25">
      <c r="A37" s="20" t="s">
        <v>173</v>
      </c>
      <c r="B37" s="20" t="s">
        <v>174</v>
      </c>
      <c r="C37" s="39">
        <v>2.5000000000000001E-2</v>
      </c>
      <c r="D37" s="39">
        <v>2.5000000000000001E-2</v>
      </c>
      <c r="E37" s="39">
        <f t="shared" si="0"/>
        <v>1</v>
      </c>
      <c r="F37" s="69"/>
    </row>
    <row r="38" spans="1:6" x14ac:dyDescent="0.25">
      <c r="A38" s="20" t="s">
        <v>179</v>
      </c>
      <c r="B38" s="20" t="s">
        <v>180</v>
      </c>
      <c r="C38" s="39">
        <v>2.5000000000000001E-2</v>
      </c>
      <c r="D38" s="39">
        <v>2.5000000000000001E-2</v>
      </c>
      <c r="E38" s="39">
        <f t="shared" si="0"/>
        <v>1</v>
      </c>
      <c r="F38" s="69"/>
    </row>
    <row r="39" spans="1:6" x14ac:dyDescent="0.25">
      <c r="A39" s="20" t="s">
        <v>185</v>
      </c>
      <c r="B39" s="20" t="s">
        <v>186</v>
      </c>
      <c r="C39" s="39">
        <v>2.5000000000000001E-2</v>
      </c>
      <c r="D39" s="39">
        <v>2.5000000000000001E-2</v>
      </c>
      <c r="E39" s="39">
        <f t="shared" si="0"/>
        <v>1</v>
      </c>
      <c r="F39" s="69"/>
    </row>
    <row r="40" spans="1:6" x14ac:dyDescent="0.25">
      <c r="A40" s="20" t="s">
        <v>191</v>
      </c>
      <c r="B40" s="20" t="s">
        <v>192</v>
      </c>
      <c r="C40" s="39">
        <v>0.55000000000000004</v>
      </c>
      <c r="D40" s="39">
        <v>0.55000000000000004</v>
      </c>
      <c r="E40" s="39">
        <f t="shared" si="0"/>
        <v>1</v>
      </c>
      <c r="F40" s="69"/>
    </row>
    <row r="41" spans="1:6" x14ac:dyDescent="0.25">
      <c r="A41" s="20" t="s">
        <v>196</v>
      </c>
      <c r="B41" s="20" t="s">
        <v>197</v>
      </c>
      <c r="C41" s="39">
        <v>0.35</v>
      </c>
      <c r="D41" s="39">
        <v>0.35</v>
      </c>
      <c r="E41" s="39">
        <f t="shared" si="0"/>
        <v>1</v>
      </c>
      <c r="F41" s="70"/>
    </row>
    <row r="42" spans="1:6" x14ac:dyDescent="0.25">
      <c r="A42" s="17" t="s">
        <v>222</v>
      </c>
      <c r="B42" s="17" t="s">
        <v>223</v>
      </c>
      <c r="C42" s="38">
        <v>2.5000000000000001E-2</v>
      </c>
      <c r="D42" s="38">
        <v>2.5000000000000001E-2</v>
      </c>
      <c r="E42" s="38">
        <f t="shared" si="0"/>
        <v>1</v>
      </c>
      <c r="F42" s="65">
        <f>SUM(D42:D48)</f>
        <v>1</v>
      </c>
    </row>
    <row r="43" spans="1:6" x14ac:dyDescent="0.25">
      <c r="A43" s="17" t="s">
        <v>226</v>
      </c>
      <c r="B43" s="17" t="s">
        <v>227</v>
      </c>
      <c r="C43" s="38">
        <v>2.5000000000000001E-2</v>
      </c>
      <c r="D43" s="38">
        <v>2.5000000000000001E-2</v>
      </c>
      <c r="E43" s="38">
        <f t="shared" si="0"/>
        <v>1</v>
      </c>
      <c r="F43" s="66"/>
    </row>
    <row r="44" spans="1:6" x14ac:dyDescent="0.25">
      <c r="A44" s="17" t="s">
        <v>230</v>
      </c>
      <c r="B44" s="17" t="s">
        <v>231</v>
      </c>
      <c r="C44" s="38">
        <v>2.5000000000000001E-2</v>
      </c>
      <c r="D44" s="38">
        <v>2.5000000000000001E-2</v>
      </c>
      <c r="E44" s="38">
        <f t="shared" si="0"/>
        <v>1</v>
      </c>
      <c r="F44" s="66"/>
    </row>
    <row r="45" spans="1:6" x14ac:dyDescent="0.25">
      <c r="A45" s="17" t="s">
        <v>234</v>
      </c>
      <c r="B45" s="17" t="s">
        <v>235</v>
      </c>
      <c r="C45" s="38">
        <v>2.5000000000000001E-2</v>
      </c>
      <c r="D45" s="38">
        <v>2.5000000000000001E-2</v>
      </c>
      <c r="E45" s="38">
        <f t="shared" si="0"/>
        <v>1</v>
      </c>
      <c r="F45" s="66"/>
    </row>
    <row r="46" spans="1:6" x14ac:dyDescent="0.25">
      <c r="A46" s="17" t="s">
        <v>238</v>
      </c>
      <c r="B46" s="17" t="s">
        <v>239</v>
      </c>
      <c r="C46" s="38">
        <v>0.4</v>
      </c>
      <c r="D46" s="38">
        <v>0.4</v>
      </c>
      <c r="E46" s="38">
        <f t="shared" si="0"/>
        <v>1</v>
      </c>
      <c r="F46" s="66"/>
    </row>
    <row r="47" spans="1:6" x14ac:dyDescent="0.25">
      <c r="A47" s="17" t="s">
        <v>240</v>
      </c>
      <c r="B47" s="17" t="s">
        <v>241</v>
      </c>
      <c r="C47" s="38">
        <v>0.4</v>
      </c>
      <c r="D47" s="38">
        <v>0.4</v>
      </c>
      <c r="E47" s="38">
        <f t="shared" si="0"/>
        <v>1</v>
      </c>
      <c r="F47" s="66"/>
    </row>
    <row r="48" spans="1:6" x14ac:dyDescent="0.25">
      <c r="A48" s="17" t="s">
        <v>242</v>
      </c>
      <c r="B48" s="17" t="s">
        <v>243</v>
      </c>
      <c r="C48" s="38">
        <v>0.1</v>
      </c>
      <c r="D48" s="38">
        <v>0.1</v>
      </c>
      <c r="E48" s="38">
        <f t="shared" si="0"/>
        <v>1</v>
      </c>
      <c r="F48" s="67"/>
    </row>
    <row r="49" spans="1:6" x14ac:dyDescent="0.25">
      <c r="A49" s="20" t="s">
        <v>256</v>
      </c>
      <c r="B49" s="20" t="s">
        <v>257</v>
      </c>
      <c r="C49" s="39">
        <v>2.5000000000000001E-2</v>
      </c>
      <c r="D49" s="39">
        <v>2.5000000000000001E-2</v>
      </c>
      <c r="E49" s="39">
        <f t="shared" si="0"/>
        <v>1</v>
      </c>
      <c r="F49" s="68">
        <f>SUM(D49:D69)</f>
        <v>0.99996571428571446</v>
      </c>
    </row>
    <row r="50" spans="1:6" x14ac:dyDescent="0.25">
      <c r="A50" s="20" t="s">
        <v>262</v>
      </c>
      <c r="B50" s="20" t="s">
        <v>263</v>
      </c>
      <c r="C50" s="39">
        <v>2.5000000000000001E-2</v>
      </c>
      <c r="D50" s="39">
        <v>2.5000000000000001E-2</v>
      </c>
      <c r="E50" s="39">
        <f t="shared" si="0"/>
        <v>1</v>
      </c>
      <c r="F50" s="69"/>
    </row>
    <row r="51" spans="1:6" x14ac:dyDescent="0.25">
      <c r="A51" s="20" t="s">
        <v>268</v>
      </c>
      <c r="B51" s="20" t="s">
        <v>269</v>
      </c>
      <c r="C51" s="39">
        <v>2.5000000000000001E-2</v>
      </c>
      <c r="D51" s="39">
        <v>2.5000000000000001E-2</v>
      </c>
      <c r="E51" s="39">
        <f t="shared" si="0"/>
        <v>1</v>
      </c>
      <c r="F51" s="69"/>
    </row>
    <row r="52" spans="1:6" x14ac:dyDescent="0.25">
      <c r="A52" s="20" t="s">
        <v>272</v>
      </c>
      <c r="B52" s="20" t="s">
        <v>273</v>
      </c>
      <c r="C52" s="39">
        <v>2.5000000000000001E-2</v>
      </c>
      <c r="D52" s="39">
        <v>2.5000000000000001E-2</v>
      </c>
      <c r="E52" s="39">
        <f t="shared" si="0"/>
        <v>1</v>
      </c>
      <c r="F52" s="69"/>
    </row>
    <row r="53" spans="1:6" ht="22.5" x14ac:dyDescent="0.25">
      <c r="A53" s="20" t="s">
        <v>276</v>
      </c>
      <c r="B53" s="20" t="s">
        <v>277</v>
      </c>
      <c r="C53" s="39">
        <v>8.9665714285714293E-2</v>
      </c>
      <c r="D53" s="39">
        <v>8.9665714285714293E-2</v>
      </c>
      <c r="E53" s="39">
        <f t="shared" si="0"/>
        <v>1</v>
      </c>
      <c r="F53" s="69"/>
    </row>
    <row r="54" spans="1:6" x14ac:dyDescent="0.25">
      <c r="A54" s="20" t="s">
        <v>280</v>
      </c>
      <c r="B54" s="20" t="s">
        <v>281</v>
      </c>
      <c r="C54" s="39">
        <v>0.06</v>
      </c>
      <c r="D54" s="39">
        <v>0.06</v>
      </c>
      <c r="E54" s="39">
        <f t="shared" si="0"/>
        <v>1</v>
      </c>
      <c r="F54" s="69"/>
    </row>
    <row r="55" spans="1:6" x14ac:dyDescent="0.25">
      <c r="A55" s="20" t="s">
        <v>284</v>
      </c>
      <c r="B55" s="20" t="s">
        <v>285</v>
      </c>
      <c r="C55" s="39">
        <v>0.06</v>
      </c>
      <c r="D55" s="39">
        <v>0.06</v>
      </c>
      <c r="E55" s="39">
        <f t="shared" si="0"/>
        <v>1</v>
      </c>
      <c r="F55" s="69"/>
    </row>
    <row r="56" spans="1:6" x14ac:dyDescent="0.25">
      <c r="A56" s="20" t="s">
        <v>288</v>
      </c>
      <c r="B56" s="20" t="s">
        <v>289</v>
      </c>
      <c r="C56" s="39">
        <v>0.04</v>
      </c>
      <c r="D56" s="39">
        <v>0.04</v>
      </c>
      <c r="E56" s="39">
        <f t="shared" si="0"/>
        <v>1</v>
      </c>
      <c r="F56" s="69"/>
    </row>
    <row r="57" spans="1:6" x14ac:dyDescent="0.25">
      <c r="A57" s="20" t="s">
        <v>294</v>
      </c>
      <c r="B57" s="20" t="s">
        <v>295</v>
      </c>
      <c r="C57" s="39">
        <v>0.04</v>
      </c>
      <c r="D57" s="39">
        <v>0.04</v>
      </c>
      <c r="E57" s="39">
        <f t="shared" si="0"/>
        <v>1</v>
      </c>
      <c r="F57" s="69"/>
    </row>
    <row r="58" spans="1:6" ht="33.75" x14ac:dyDescent="0.25">
      <c r="A58" s="20" t="s">
        <v>300</v>
      </c>
      <c r="B58" s="20" t="s">
        <v>722</v>
      </c>
      <c r="C58" s="39">
        <v>0.04</v>
      </c>
      <c r="D58" s="39">
        <v>0.04</v>
      </c>
      <c r="E58" s="39">
        <f t="shared" si="0"/>
        <v>1</v>
      </c>
      <c r="F58" s="69"/>
    </row>
    <row r="59" spans="1:6" ht="22.5" x14ac:dyDescent="0.25">
      <c r="A59" s="20" t="s">
        <v>305</v>
      </c>
      <c r="B59" s="20" t="s">
        <v>306</v>
      </c>
      <c r="C59" s="39">
        <v>0.05</v>
      </c>
      <c r="D59" s="39">
        <v>0.05</v>
      </c>
      <c r="E59" s="39">
        <f t="shared" si="0"/>
        <v>1</v>
      </c>
      <c r="F59" s="69"/>
    </row>
    <row r="60" spans="1:6" ht="22.5" x14ac:dyDescent="0.25">
      <c r="A60" s="20" t="s">
        <v>311</v>
      </c>
      <c r="B60" s="20" t="s">
        <v>312</v>
      </c>
      <c r="C60" s="39">
        <v>0.05</v>
      </c>
      <c r="D60" s="39">
        <v>0.05</v>
      </c>
      <c r="E60" s="39">
        <f t="shared" si="0"/>
        <v>1</v>
      </c>
      <c r="F60" s="69"/>
    </row>
    <row r="61" spans="1:6" ht="33.75" x14ac:dyDescent="0.25">
      <c r="A61" s="20" t="s">
        <v>313</v>
      </c>
      <c r="B61" s="20" t="s">
        <v>314</v>
      </c>
      <c r="C61" s="39">
        <v>0.04</v>
      </c>
      <c r="D61" s="39">
        <v>0.04</v>
      </c>
      <c r="E61" s="39">
        <f t="shared" si="0"/>
        <v>1</v>
      </c>
      <c r="F61" s="69"/>
    </row>
    <row r="62" spans="1:6" x14ac:dyDescent="0.25">
      <c r="A62" s="20" t="s">
        <v>315</v>
      </c>
      <c r="B62" s="20" t="s">
        <v>316</v>
      </c>
      <c r="C62" s="39">
        <v>0.04</v>
      </c>
      <c r="D62" s="39">
        <v>0.04</v>
      </c>
      <c r="E62" s="39">
        <f t="shared" si="0"/>
        <v>1</v>
      </c>
      <c r="F62" s="69"/>
    </row>
    <row r="63" spans="1:6" ht="20.25" customHeight="1" x14ac:dyDescent="0.25">
      <c r="A63" s="20" t="s">
        <v>317</v>
      </c>
      <c r="B63" s="20" t="s">
        <v>318</v>
      </c>
      <c r="C63" s="39">
        <v>0.04</v>
      </c>
      <c r="D63" s="39">
        <v>0.04</v>
      </c>
      <c r="E63" s="39">
        <f t="shared" si="0"/>
        <v>1</v>
      </c>
      <c r="F63" s="69"/>
    </row>
    <row r="64" spans="1:6" x14ac:dyDescent="0.25">
      <c r="A64" s="20" t="s">
        <v>319</v>
      </c>
      <c r="B64" s="20" t="s">
        <v>320</v>
      </c>
      <c r="C64" s="39">
        <v>6.6E-3</v>
      </c>
      <c r="D64" s="39">
        <v>6.6E-3</v>
      </c>
      <c r="E64" s="39">
        <f t="shared" si="0"/>
        <v>1</v>
      </c>
      <c r="F64" s="69"/>
    </row>
    <row r="65" spans="1:6" x14ac:dyDescent="0.25">
      <c r="A65" s="20" t="s">
        <v>321</v>
      </c>
      <c r="B65" s="20" t="s">
        <v>322</v>
      </c>
      <c r="C65" s="39">
        <v>5.3400000000000003E-2</v>
      </c>
      <c r="D65" s="39">
        <v>5.3400000000000003E-2</v>
      </c>
      <c r="E65" s="39">
        <f t="shared" si="0"/>
        <v>1</v>
      </c>
      <c r="F65" s="69"/>
    </row>
    <row r="66" spans="1:6" x14ac:dyDescent="0.25">
      <c r="A66" s="20" t="s">
        <v>323</v>
      </c>
      <c r="B66" s="20" t="s">
        <v>324</v>
      </c>
      <c r="C66" s="39">
        <v>0.06</v>
      </c>
      <c r="D66" s="39">
        <v>0.06</v>
      </c>
      <c r="E66" s="39">
        <f t="shared" si="0"/>
        <v>1</v>
      </c>
      <c r="F66" s="69"/>
    </row>
    <row r="67" spans="1:6" x14ac:dyDescent="0.25">
      <c r="A67" s="20" t="s">
        <v>327</v>
      </c>
      <c r="B67" s="20" t="s">
        <v>328</v>
      </c>
      <c r="C67" s="39">
        <v>0.12</v>
      </c>
      <c r="D67" s="39">
        <v>0.12</v>
      </c>
      <c r="E67" s="39">
        <f t="shared" si="0"/>
        <v>1</v>
      </c>
      <c r="F67" s="69"/>
    </row>
    <row r="68" spans="1:6" x14ac:dyDescent="0.25">
      <c r="A68" s="20" t="s">
        <v>331</v>
      </c>
      <c r="B68" s="20" t="s">
        <v>332</v>
      </c>
      <c r="C68" s="39">
        <v>6.0299999999999999E-2</v>
      </c>
      <c r="D68" s="39">
        <v>6.0299999999999999E-2</v>
      </c>
      <c r="E68" s="39">
        <f t="shared" si="0"/>
        <v>1</v>
      </c>
      <c r="F68" s="69"/>
    </row>
    <row r="69" spans="1:6" ht="22.5" x14ac:dyDescent="0.25">
      <c r="A69" s="20" t="s">
        <v>335</v>
      </c>
      <c r="B69" s="20" t="s">
        <v>336</v>
      </c>
      <c r="C69" s="39">
        <v>0.05</v>
      </c>
      <c r="D69" s="39">
        <v>0.05</v>
      </c>
      <c r="E69" s="39">
        <f t="shared" si="0"/>
        <v>1</v>
      </c>
      <c r="F69" s="70"/>
    </row>
    <row r="70" spans="1:6" x14ac:dyDescent="0.25">
      <c r="A70" s="17" t="s">
        <v>363</v>
      </c>
      <c r="B70" s="17" t="s">
        <v>364</v>
      </c>
      <c r="C70" s="38">
        <v>2.5000000000000001E-2</v>
      </c>
      <c r="D70" s="38">
        <v>2.5000000000000001E-2</v>
      </c>
      <c r="E70" s="38">
        <f t="shared" si="0"/>
        <v>1</v>
      </c>
      <c r="F70" s="65">
        <f>SUM(D70:D77)</f>
        <v>0.98339500000000024</v>
      </c>
    </row>
    <row r="71" spans="1:6" x14ac:dyDescent="0.25">
      <c r="A71" s="17" t="s">
        <v>367</v>
      </c>
      <c r="B71" s="17" t="s">
        <v>368</v>
      </c>
      <c r="C71" s="38">
        <v>2.5000000000000001E-2</v>
      </c>
      <c r="D71" s="38">
        <v>2.5000000000000001E-2</v>
      </c>
      <c r="E71" s="38">
        <f t="shared" ref="E71:E115" si="1">D71/C71</f>
        <v>1</v>
      </c>
      <c r="F71" s="66"/>
    </row>
    <row r="72" spans="1:6" x14ac:dyDescent="0.25">
      <c r="A72" s="17" t="s">
        <v>371</v>
      </c>
      <c r="B72" s="17" t="s">
        <v>372</v>
      </c>
      <c r="C72" s="38">
        <v>2.5000000000000001E-2</v>
      </c>
      <c r="D72" s="38">
        <v>2.5000000000000001E-2</v>
      </c>
      <c r="E72" s="38">
        <f t="shared" si="1"/>
        <v>1</v>
      </c>
      <c r="F72" s="66"/>
    </row>
    <row r="73" spans="1:6" x14ac:dyDescent="0.25">
      <c r="A73" s="17" t="s">
        <v>373</v>
      </c>
      <c r="B73" s="17" t="s">
        <v>374</v>
      </c>
      <c r="C73" s="38">
        <v>2.5000000000000001E-2</v>
      </c>
      <c r="D73" s="38">
        <v>2.5000000000000001E-2</v>
      </c>
      <c r="E73" s="38">
        <f t="shared" si="1"/>
        <v>1</v>
      </c>
      <c r="F73" s="66"/>
    </row>
    <row r="74" spans="1:6" ht="22.5" x14ac:dyDescent="0.25">
      <c r="A74" s="17" t="s">
        <v>375</v>
      </c>
      <c r="B74" s="17" t="s">
        <v>376</v>
      </c>
      <c r="C74" s="38">
        <v>0.40500000000000003</v>
      </c>
      <c r="D74" s="38">
        <v>0.3883950000000001</v>
      </c>
      <c r="E74" s="38">
        <f t="shared" si="1"/>
        <v>0.95900000000000019</v>
      </c>
      <c r="F74" s="66"/>
    </row>
    <row r="75" spans="1:6" ht="22.5" x14ac:dyDescent="0.25">
      <c r="A75" s="17" t="s">
        <v>379</v>
      </c>
      <c r="B75" s="17" t="s">
        <v>380</v>
      </c>
      <c r="C75" s="38">
        <v>4.5000000000000012E-2</v>
      </c>
      <c r="D75" s="38">
        <v>4.5000000000000012E-2</v>
      </c>
      <c r="E75" s="38">
        <f t="shared" si="1"/>
        <v>1</v>
      </c>
      <c r="F75" s="66"/>
    </row>
    <row r="76" spans="1:6" x14ac:dyDescent="0.25">
      <c r="A76" s="17" t="s">
        <v>383</v>
      </c>
      <c r="B76" s="17" t="s">
        <v>384</v>
      </c>
      <c r="C76" s="38">
        <v>0.40500000000000003</v>
      </c>
      <c r="D76" s="38">
        <v>0.40500000000000003</v>
      </c>
      <c r="E76" s="38">
        <f t="shared" si="1"/>
        <v>1</v>
      </c>
      <c r="F76" s="66"/>
    </row>
    <row r="77" spans="1:6" x14ac:dyDescent="0.25">
      <c r="A77" s="17" t="s">
        <v>387</v>
      </c>
      <c r="B77" s="17" t="s">
        <v>388</v>
      </c>
      <c r="C77" s="38">
        <v>4.5000000000000012E-2</v>
      </c>
      <c r="D77" s="38">
        <v>4.5000000000000012E-2</v>
      </c>
      <c r="E77" s="38">
        <f t="shared" si="1"/>
        <v>1</v>
      </c>
      <c r="F77" s="67"/>
    </row>
    <row r="78" spans="1:6" x14ac:dyDescent="0.25">
      <c r="A78" s="20" t="s">
        <v>397</v>
      </c>
      <c r="B78" s="20" t="s">
        <v>398</v>
      </c>
      <c r="C78" s="39">
        <v>2.5000000000000001E-2</v>
      </c>
      <c r="D78" s="39">
        <v>2.5000000000000001E-2</v>
      </c>
      <c r="E78" s="39">
        <f t="shared" si="1"/>
        <v>1</v>
      </c>
      <c r="F78" s="68">
        <f>SUM(D78:D87)</f>
        <v>1</v>
      </c>
    </row>
    <row r="79" spans="1:6" x14ac:dyDescent="0.25">
      <c r="A79" s="20" t="s">
        <v>403</v>
      </c>
      <c r="B79" s="20" t="s">
        <v>404</v>
      </c>
      <c r="C79" s="39">
        <v>2.5000000000000001E-2</v>
      </c>
      <c r="D79" s="39">
        <v>2.5000000000000001E-2</v>
      </c>
      <c r="E79" s="39">
        <f t="shared" si="1"/>
        <v>1</v>
      </c>
      <c r="F79" s="69"/>
    </row>
    <row r="80" spans="1:6" x14ac:dyDescent="0.25">
      <c r="A80" s="20" t="s">
        <v>409</v>
      </c>
      <c r="B80" s="20" t="s">
        <v>410</v>
      </c>
      <c r="C80" s="39">
        <v>2.5000000000000001E-2</v>
      </c>
      <c r="D80" s="39">
        <v>2.5000000000000001E-2</v>
      </c>
      <c r="E80" s="39">
        <f t="shared" si="1"/>
        <v>1</v>
      </c>
      <c r="F80" s="69"/>
    </row>
    <row r="81" spans="1:6" x14ac:dyDescent="0.25">
      <c r="A81" s="20" t="s">
        <v>413</v>
      </c>
      <c r="B81" s="20" t="s">
        <v>414</v>
      </c>
      <c r="C81" s="39">
        <v>2.5000000000000001E-2</v>
      </c>
      <c r="D81" s="39">
        <v>2.5000000000000001E-2</v>
      </c>
      <c r="E81" s="39">
        <f t="shared" si="1"/>
        <v>1</v>
      </c>
      <c r="F81" s="69"/>
    </row>
    <row r="82" spans="1:6" ht="22.5" x14ac:dyDescent="0.25">
      <c r="A82" s="20" t="s">
        <v>417</v>
      </c>
      <c r="B82" s="20" t="s">
        <v>418</v>
      </c>
      <c r="C82" s="39">
        <v>0.10000000000000002</v>
      </c>
      <c r="D82" s="39">
        <v>0.10000000000000002</v>
      </c>
      <c r="E82" s="39">
        <f t="shared" si="1"/>
        <v>1</v>
      </c>
      <c r="F82" s="69"/>
    </row>
    <row r="83" spans="1:6" x14ac:dyDescent="0.25">
      <c r="A83" s="20" t="s">
        <v>421</v>
      </c>
      <c r="B83" s="20" t="s">
        <v>422</v>
      </c>
      <c r="C83" s="39">
        <v>0.1</v>
      </c>
      <c r="D83" s="39">
        <v>0.1</v>
      </c>
      <c r="E83" s="39">
        <f t="shared" si="1"/>
        <v>1</v>
      </c>
      <c r="F83" s="69"/>
    </row>
    <row r="84" spans="1:6" ht="22.5" x14ac:dyDescent="0.25">
      <c r="A84" s="20" t="s">
        <v>425</v>
      </c>
      <c r="B84" s="20" t="s">
        <v>426</v>
      </c>
      <c r="C84" s="39">
        <v>0.10000000000000003</v>
      </c>
      <c r="D84" s="39">
        <v>0.10000000000000003</v>
      </c>
      <c r="E84" s="39">
        <f t="shared" si="1"/>
        <v>1</v>
      </c>
      <c r="F84" s="69"/>
    </row>
    <row r="85" spans="1:6" ht="16.5" customHeight="1" x14ac:dyDescent="0.25">
      <c r="A85" s="20" t="s">
        <v>428</v>
      </c>
      <c r="B85" s="20" t="s">
        <v>429</v>
      </c>
      <c r="C85" s="39">
        <v>0.1</v>
      </c>
      <c r="D85" s="39">
        <v>0.1</v>
      </c>
      <c r="E85" s="39">
        <f t="shared" si="1"/>
        <v>1</v>
      </c>
      <c r="F85" s="69"/>
    </row>
    <row r="86" spans="1:6" ht="18" customHeight="1" x14ac:dyDescent="0.25">
      <c r="A86" s="20" t="s">
        <v>431</v>
      </c>
      <c r="B86" s="20" t="s">
        <v>432</v>
      </c>
      <c r="C86" s="39">
        <v>0.25</v>
      </c>
      <c r="D86" s="39">
        <v>0.25</v>
      </c>
      <c r="E86" s="39">
        <f t="shared" si="1"/>
        <v>1</v>
      </c>
      <c r="F86" s="69"/>
    </row>
    <row r="87" spans="1:6" ht="22.5" x14ac:dyDescent="0.25">
      <c r="A87" s="20" t="s">
        <v>435</v>
      </c>
      <c r="B87" s="20" t="s">
        <v>436</v>
      </c>
      <c r="C87" s="39">
        <v>0.25</v>
      </c>
      <c r="D87" s="39">
        <v>0.25</v>
      </c>
      <c r="E87" s="39">
        <f t="shared" si="1"/>
        <v>1</v>
      </c>
      <c r="F87" s="70"/>
    </row>
    <row r="88" spans="1:6" x14ac:dyDescent="0.25">
      <c r="A88" s="17" t="s">
        <v>451</v>
      </c>
      <c r="B88" s="17" t="s">
        <v>452</v>
      </c>
      <c r="C88" s="38">
        <v>2.5000000000000001E-2</v>
      </c>
      <c r="D88" s="38">
        <v>2.5000000000000001E-2</v>
      </c>
      <c r="E88" s="38">
        <f t="shared" si="1"/>
        <v>1</v>
      </c>
      <c r="F88" s="65">
        <f>SUM(D88:D101)</f>
        <v>0.986369018125</v>
      </c>
    </row>
    <row r="89" spans="1:6" x14ac:dyDescent="0.25">
      <c r="A89" s="17" t="s">
        <v>455</v>
      </c>
      <c r="B89" s="17" t="s">
        <v>456</v>
      </c>
      <c r="C89" s="38">
        <v>2.5000000000000001E-2</v>
      </c>
      <c r="D89" s="38">
        <v>2.5000000000000001E-2</v>
      </c>
      <c r="E89" s="38">
        <f t="shared" si="1"/>
        <v>1</v>
      </c>
      <c r="F89" s="66"/>
    </row>
    <row r="90" spans="1:6" x14ac:dyDescent="0.25">
      <c r="A90" s="17" t="s">
        <v>459</v>
      </c>
      <c r="B90" s="17" t="s">
        <v>460</v>
      </c>
      <c r="C90" s="38">
        <v>2.5000000000000001E-2</v>
      </c>
      <c r="D90" s="38">
        <v>2.5000000000000001E-2</v>
      </c>
      <c r="E90" s="38">
        <f t="shared" si="1"/>
        <v>1</v>
      </c>
      <c r="F90" s="66"/>
    </row>
    <row r="91" spans="1:6" x14ac:dyDescent="0.25">
      <c r="A91" s="17" t="s">
        <v>463</v>
      </c>
      <c r="B91" s="17" t="s">
        <v>464</v>
      </c>
      <c r="C91" s="38">
        <v>2.5000000000000001E-2</v>
      </c>
      <c r="D91" s="38">
        <v>2.5000000000000001E-2</v>
      </c>
      <c r="E91" s="38">
        <f t="shared" si="1"/>
        <v>1</v>
      </c>
      <c r="F91" s="66"/>
    </row>
    <row r="92" spans="1:6" x14ac:dyDescent="0.25">
      <c r="A92" s="17" t="s">
        <v>467</v>
      </c>
      <c r="B92" s="17" t="s">
        <v>468</v>
      </c>
      <c r="C92" s="38">
        <v>3.3000000000000002E-2</v>
      </c>
      <c r="D92" s="38">
        <v>3.2245124999999999E-2</v>
      </c>
      <c r="E92" s="38">
        <f t="shared" si="1"/>
        <v>0.97712499999999991</v>
      </c>
      <c r="F92" s="66"/>
    </row>
    <row r="93" spans="1:6" ht="22.5" x14ac:dyDescent="0.25">
      <c r="A93" s="17" t="s">
        <v>471</v>
      </c>
      <c r="B93" s="17" t="s">
        <v>472</v>
      </c>
      <c r="C93" s="38">
        <v>3.3010000000000005E-2</v>
      </c>
      <c r="D93" s="38">
        <v>3.2633143125000007E-2</v>
      </c>
      <c r="E93" s="38">
        <f t="shared" si="1"/>
        <v>0.9885835542259922</v>
      </c>
      <c r="F93" s="66"/>
    </row>
    <row r="94" spans="1:6" ht="22.5" x14ac:dyDescent="0.25">
      <c r="A94" s="17" t="s">
        <v>475</v>
      </c>
      <c r="B94" s="17" t="s">
        <v>476</v>
      </c>
      <c r="C94" s="38">
        <v>3.4000000000000009E-2</v>
      </c>
      <c r="D94" s="38">
        <v>3.4000000000000009E-2</v>
      </c>
      <c r="E94" s="38">
        <f t="shared" si="1"/>
        <v>1</v>
      </c>
      <c r="F94" s="66"/>
    </row>
    <row r="95" spans="1:6" ht="22.5" x14ac:dyDescent="0.25">
      <c r="A95" s="17" t="s">
        <v>479</v>
      </c>
      <c r="B95" s="17" t="s">
        <v>480</v>
      </c>
      <c r="C95" s="38">
        <v>9.9999999999999992E-2</v>
      </c>
      <c r="D95" s="38">
        <v>9.736824999999999E-2</v>
      </c>
      <c r="E95" s="38">
        <f t="shared" si="1"/>
        <v>0.97368250000000001</v>
      </c>
      <c r="F95" s="66"/>
    </row>
    <row r="96" spans="1:6" ht="22.5" x14ac:dyDescent="0.25">
      <c r="A96" s="17" t="s">
        <v>483</v>
      </c>
      <c r="B96" s="17" t="s">
        <v>484</v>
      </c>
      <c r="C96" s="38">
        <v>0.27</v>
      </c>
      <c r="D96" s="38">
        <v>0.27</v>
      </c>
      <c r="E96" s="38">
        <f t="shared" si="1"/>
        <v>1</v>
      </c>
      <c r="F96" s="66"/>
    </row>
    <row r="97" spans="1:6" x14ac:dyDescent="0.25">
      <c r="A97" s="17" t="s">
        <v>487</v>
      </c>
      <c r="B97" s="17" t="s">
        <v>488</v>
      </c>
      <c r="C97" s="38">
        <v>0.1</v>
      </c>
      <c r="D97" s="38">
        <v>9.0122499999999994E-2</v>
      </c>
      <c r="E97" s="38">
        <f t="shared" si="1"/>
        <v>0.90122499999999994</v>
      </c>
      <c r="F97" s="66"/>
    </row>
    <row r="98" spans="1:6" ht="22.5" x14ac:dyDescent="0.25">
      <c r="A98" s="17" t="s">
        <v>491</v>
      </c>
      <c r="B98" s="17" t="s">
        <v>492</v>
      </c>
      <c r="C98" s="38">
        <v>0.1</v>
      </c>
      <c r="D98" s="38">
        <v>0.1</v>
      </c>
      <c r="E98" s="38">
        <f t="shared" si="1"/>
        <v>1</v>
      </c>
      <c r="F98" s="66"/>
    </row>
    <row r="99" spans="1:6" x14ac:dyDescent="0.25">
      <c r="A99" s="17" t="s">
        <v>495</v>
      </c>
      <c r="B99" s="17" t="s">
        <v>496</v>
      </c>
      <c r="C99" s="38">
        <v>0.1</v>
      </c>
      <c r="D99" s="38">
        <v>0.1</v>
      </c>
      <c r="E99" s="38">
        <f t="shared" si="1"/>
        <v>1</v>
      </c>
      <c r="F99" s="66"/>
    </row>
    <row r="100" spans="1:6" ht="22.5" x14ac:dyDescent="0.25">
      <c r="A100" s="17" t="s">
        <v>499</v>
      </c>
      <c r="B100" s="17" t="s">
        <v>500</v>
      </c>
      <c r="C100" s="38">
        <v>7.0000000000000007E-2</v>
      </c>
      <c r="D100" s="38">
        <v>7.0000000000000007E-2</v>
      </c>
      <c r="E100" s="38">
        <f t="shared" si="1"/>
        <v>1</v>
      </c>
      <c r="F100" s="66"/>
    </row>
    <row r="101" spans="1:6" ht="22.5" x14ac:dyDescent="0.25">
      <c r="A101" s="17" t="s">
        <v>501</v>
      </c>
      <c r="B101" s="17" t="s">
        <v>502</v>
      </c>
      <c r="C101" s="38">
        <v>0.06</v>
      </c>
      <c r="D101" s="38">
        <v>0.06</v>
      </c>
      <c r="E101" s="38">
        <f t="shared" si="1"/>
        <v>1</v>
      </c>
      <c r="F101" s="67"/>
    </row>
    <row r="102" spans="1:6" x14ac:dyDescent="0.25">
      <c r="A102" s="20" t="s">
        <v>503</v>
      </c>
      <c r="B102" s="20" t="s">
        <v>504</v>
      </c>
      <c r="C102" s="39">
        <v>2.5000000000000001E-2</v>
      </c>
      <c r="D102" s="39">
        <v>2.5000000000000001E-2</v>
      </c>
      <c r="E102" s="39">
        <f t="shared" si="1"/>
        <v>1</v>
      </c>
      <c r="F102" s="68">
        <f>SUM(D102:D108)</f>
        <v>0.95380671458333344</v>
      </c>
    </row>
    <row r="103" spans="1:6" x14ac:dyDescent="0.25">
      <c r="A103" s="20" t="s">
        <v>505</v>
      </c>
      <c r="B103" s="20" t="s">
        <v>506</v>
      </c>
      <c r="C103" s="39">
        <v>2.5000000000000001E-2</v>
      </c>
      <c r="D103" s="39">
        <v>2.5000000000000001E-2</v>
      </c>
      <c r="E103" s="39">
        <f t="shared" si="1"/>
        <v>1</v>
      </c>
      <c r="F103" s="69"/>
    </row>
    <row r="104" spans="1:6" x14ac:dyDescent="0.25">
      <c r="A104" s="20" t="s">
        <v>507</v>
      </c>
      <c r="B104" s="20" t="s">
        <v>508</v>
      </c>
      <c r="C104" s="39">
        <v>2.5000000000000001E-2</v>
      </c>
      <c r="D104" s="39">
        <v>2.5000000000000001E-2</v>
      </c>
      <c r="E104" s="39">
        <f t="shared" si="1"/>
        <v>1</v>
      </c>
      <c r="F104" s="69"/>
    </row>
    <row r="105" spans="1:6" x14ac:dyDescent="0.25">
      <c r="A105" s="20" t="s">
        <v>511</v>
      </c>
      <c r="B105" s="20" t="s">
        <v>512</v>
      </c>
      <c r="C105" s="39">
        <v>2.5000000000000001E-2</v>
      </c>
      <c r="D105" s="39">
        <v>2.5000000000000001E-2</v>
      </c>
      <c r="E105" s="39">
        <f t="shared" si="1"/>
        <v>1</v>
      </c>
      <c r="F105" s="69"/>
    </row>
    <row r="106" spans="1:6" ht="22.5" x14ac:dyDescent="0.25">
      <c r="A106" s="20" t="s">
        <v>515</v>
      </c>
      <c r="B106" s="20" t="s">
        <v>516</v>
      </c>
      <c r="C106" s="39">
        <v>0.6</v>
      </c>
      <c r="D106" s="39">
        <v>0.55410000000000004</v>
      </c>
      <c r="E106" s="39">
        <f t="shared" si="1"/>
        <v>0.9235000000000001</v>
      </c>
      <c r="F106" s="69"/>
    </row>
    <row r="107" spans="1:6" ht="33.75" x14ac:dyDescent="0.25">
      <c r="A107" s="20" t="s">
        <v>519</v>
      </c>
      <c r="B107" s="20" t="s">
        <v>520</v>
      </c>
      <c r="C107" s="39">
        <v>0.15000000000000002</v>
      </c>
      <c r="D107" s="39">
        <v>0.14970671458333334</v>
      </c>
      <c r="E107" s="39">
        <f t="shared" si="1"/>
        <v>0.99804476388888885</v>
      </c>
      <c r="F107" s="69"/>
    </row>
    <row r="108" spans="1:6" ht="22.5" x14ac:dyDescent="0.25">
      <c r="A108" s="20" t="s">
        <v>523</v>
      </c>
      <c r="B108" s="20" t="s">
        <v>524</v>
      </c>
      <c r="C108" s="39">
        <v>0.15000000000000002</v>
      </c>
      <c r="D108" s="39">
        <v>0.15000000000000002</v>
      </c>
      <c r="E108" s="39">
        <f t="shared" si="1"/>
        <v>1</v>
      </c>
      <c r="F108" s="70"/>
    </row>
    <row r="109" spans="1:6" x14ac:dyDescent="0.25">
      <c r="A109" s="17" t="s">
        <v>539</v>
      </c>
      <c r="B109" s="17" t="s">
        <v>540</v>
      </c>
      <c r="C109" s="38">
        <v>2.5000000000000001E-2</v>
      </c>
      <c r="D109" s="38">
        <v>2.5000000000000001E-2</v>
      </c>
      <c r="E109" s="38">
        <f t="shared" si="1"/>
        <v>1</v>
      </c>
      <c r="F109" s="65">
        <f>SUM(D109:D115)</f>
        <v>0.92999999999999994</v>
      </c>
    </row>
    <row r="110" spans="1:6" x14ac:dyDescent="0.25">
      <c r="A110" s="17" t="s">
        <v>543</v>
      </c>
      <c r="B110" s="17" t="s">
        <v>544</v>
      </c>
      <c r="C110" s="38">
        <v>2.5000000000000001E-2</v>
      </c>
      <c r="D110" s="38">
        <v>2.5000000000000001E-2</v>
      </c>
      <c r="E110" s="38">
        <f t="shared" si="1"/>
        <v>1</v>
      </c>
      <c r="F110" s="66"/>
    </row>
    <row r="111" spans="1:6" x14ac:dyDescent="0.25">
      <c r="A111" s="17" t="s">
        <v>547</v>
      </c>
      <c r="B111" s="17" t="s">
        <v>548</v>
      </c>
      <c r="C111" s="38">
        <v>2.5000000000000001E-2</v>
      </c>
      <c r="D111" s="38">
        <v>2.5000000000000001E-2</v>
      </c>
      <c r="E111" s="38">
        <f t="shared" si="1"/>
        <v>1</v>
      </c>
      <c r="F111" s="66"/>
    </row>
    <row r="112" spans="1:6" x14ac:dyDescent="0.25">
      <c r="A112" s="17" t="s">
        <v>551</v>
      </c>
      <c r="B112" s="17" t="s">
        <v>552</v>
      </c>
      <c r="C112" s="38">
        <v>2.5000000000000001E-2</v>
      </c>
      <c r="D112" s="38">
        <v>2.5000000000000001E-2</v>
      </c>
      <c r="E112" s="38">
        <f t="shared" si="1"/>
        <v>1</v>
      </c>
      <c r="F112" s="66"/>
    </row>
    <row r="113" spans="1:6" x14ac:dyDescent="0.25">
      <c r="A113" s="17" t="s">
        <v>555</v>
      </c>
      <c r="B113" s="17" t="s">
        <v>556</v>
      </c>
      <c r="C113" s="38">
        <v>0.35</v>
      </c>
      <c r="D113" s="38">
        <v>0.35</v>
      </c>
      <c r="E113" s="38">
        <f t="shared" si="1"/>
        <v>1</v>
      </c>
      <c r="F113" s="66"/>
    </row>
    <row r="114" spans="1:6" ht="22.5" x14ac:dyDescent="0.25">
      <c r="A114" s="17" t="s">
        <v>559</v>
      </c>
      <c r="B114" s="17" t="s">
        <v>560</v>
      </c>
      <c r="C114" s="38">
        <v>0.35</v>
      </c>
      <c r="D114" s="38">
        <v>0.27999999999999997</v>
      </c>
      <c r="E114" s="38">
        <f t="shared" si="1"/>
        <v>0.79999999999999993</v>
      </c>
      <c r="F114" s="66"/>
    </row>
    <row r="115" spans="1:6" x14ac:dyDescent="0.25">
      <c r="A115" s="17" t="s">
        <v>563</v>
      </c>
      <c r="B115" s="17" t="s">
        <v>564</v>
      </c>
      <c r="C115" s="38">
        <v>0.2</v>
      </c>
      <c r="D115" s="38">
        <v>0.2</v>
      </c>
      <c r="E115" s="38">
        <f t="shared" si="1"/>
        <v>1</v>
      </c>
      <c r="F115" s="67"/>
    </row>
  </sheetData>
  <mergeCells count="12">
    <mergeCell ref="F70:F77"/>
    <mergeCell ref="F78:F87"/>
    <mergeCell ref="F88:F101"/>
    <mergeCell ref="F102:F108"/>
    <mergeCell ref="F109:F115"/>
    <mergeCell ref="F42:F48"/>
    <mergeCell ref="F49:F69"/>
    <mergeCell ref="D5:E5"/>
    <mergeCell ref="F6:F12"/>
    <mergeCell ref="F13:F24"/>
    <mergeCell ref="F25:F35"/>
    <mergeCell ref="F36:F4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25B13-8F1D-4D12-A723-381FCD98989E}">
  <sheetPr>
    <tabColor theme="8" tint="-0.499984740745262"/>
  </sheetPr>
  <dimension ref="A2:G178"/>
  <sheetViews>
    <sheetView zoomScaleNormal="100" workbookViewId="0">
      <pane xSplit="3" ySplit="5" topLeftCell="D161" activePane="bottomRight" state="frozen"/>
      <selection pane="topRight" activeCell="D1" sqref="D1"/>
      <selection pane="bottomLeft" activeCell="A6" sqref="A6"/>
      <selection pane="bottomRight" activeCell="A5" sqref="A5:XFD161"/>
    </sheetView>
  </sheetViews>
  <sheetFormatPr baseColWidth="10" defaultRowHeight="15" x14ac:dyDescent="0.25"/>
  <cols>
    <col min="1" max="1" width="14.140625" customWidth="1"/>
    <col min="2" max="2" width="7.7109375" hidden="1" customWidth="1"/>
    <col min="3" max="3" width="53.7109375" customWidth="1"/>
    <col min="4" max="6" width="8.28515625" customWidth="1"/>
    <col min="7" max="7" width="10" customWidth="1"/>
  </cols>
  <sheetData>
    <row r="2" spans="1:7" ht="21" x14ac:dyDescent="0.25">
      <c r="C2" s="40" t="s">
        <v>5</v>
      </c>
    </row>
    <row r="3" spans="1:7" ht="21" x14ac:dyDescent="0.25">
      <c r="C3" s="40" t="s">
        <v>791</v>
      </c>
    </row>
    <row r="4" spans="1:7" ht="5.25" customHeight="1" x14ac:dyDescent="0.25"/>
    <row r="5" spans="1:7" x14ac:dyDescent="0.25">
      <c r="A5" s="2" t="s">
        <v>15</v>
      </c>
      <c r="B5" s="2" t="s">
        <v>11</v>
      </c>
      <c r="C5" s="57" t="s">
        <v>13</v>
      </c>
      <c r="D5" s="57" t="s">
        <v>14</v>
      </c>
      <c r="E5" s="74" t="s">
        <v>725</v>
      </c>
      <c r="F5" s="74"/>
      <c r="G5" s="57" t="s">
        <v>2</v>
      </c>
    </row>
    <row r="6" spans="1:7" ht="22.5" x14ac:dyDescent="0.25">
      <c r="A6" s="75" t="s">
        <v>710</v>
      </c>
      <c r="B6" s="17" t="s">
        <v>20</v>
      </c>
      <c r="C6" s="17" t="s">
        <v>21</v>
      </c>
      <c r="D6" s="38">
        <v>2.5000000000000001E-2</v>
      </c>
      <c r="E6" s="38">
        <v>2.5000000000000001E-2</v>
      </c>
      <c r="F6" s="38">
        <v>1</v>
      </c>
      <c r="G6" s="65">
        <f>SUM(E6:E13)</f>
        <v>1</v>
      </c>
    </row>
    <row r="7" spans="1:7" ht="22.5" x14ac:dyDescent="0.25">
      <c r="A7" s="75"/>
      <c r="B7" s="17" t="s">
        <v>26</v>
      </c>
      <c r="C7" s="17" t="s">
        <v>27</v>
      </c>
      <c r="D7" s="38">
        <v>2.5000000000000001E-2</v>
      </c>
      <c r="E7" s="38">
        <v>2.5000000000000001E-2</v>
      </c>
      <c r="F7" s="38">
        <v>1</v>
      </c>
      <c r="G7" s="66"/>
    </row>
    <row r="8" spans="1:7" x14ac:dyDescent="0.25">
      <c r="A8" s="75"/>
      <c r="B8" s="17" t="s">
        <v>32</v>
      </c>
      <c r="C8" s="17" t="s">
        <v>33</v>
      </c>
      <c r="D8" s="38">
        <v>2.5000000000000001E-2</v>
      </c>
      <c r="E8" s="38">
        <v>2.5000000000000001E-2</v>
      </c>
      <c r="F8" s="38">
        <v>1</v>
      </c>
      <c r="G8" s="66"/>
    </row>
    <row r="9" spans="1:7" ht="22.5" x14ac:dyDescent="0.25">
      <c r="A9" s="75"/>
      <c r="B9" s="17" t="s">
        <v>38</v>
      </c>
      <c r="C9" s="17" t="s">
        <v>39</v>
      </c>
      <c r="D9" s="38">
        <v>2.5000000000000001E-2</v>
      </c>
      <c r="E9" s="38">
        <v>2.5000000000000001E-2</v>
      </c>
      <c r="F9" s="38">
        <v>1</v>
      </c>
      <c r="G9" s="66"/>
    </row>
    <row r="10" spans="1:7" ht="22.5" x14ac:dyDescent="0.25">
      <c r="A10" s="75"/>
      <c r="B10" s="17" t="s">
        <v>43</v>
      </c>
      <c r="C10" s="17" t="s">
        <v>44</v>
      </c>
      <c r="D10" s="38">
        <v>0.36000000000000004</v>
      </c>
      <c r="E10" s="38">
        <v>0.36000000000000004</v>
      </c>
      <c r="F10" s="38">
        <v>1</v>
      </c>
      <c r="G10" s="66"/>
    </row>
    <row r="11" spans="1:7" x14ac:dyDescent="0.25">
      <c r="A11" s="75"/>
      <c r="B11" s="17" t="s">
        <v>47</v>
      </c>
      <c r="C11" s="17" t="s">
        <v>48</v>
      </c>
      <c r="D11" s="38">
        <v>9.0000000000000011E-2</v>
      </c>
      <c r="E11" s="38">
        <v>9.0000000000000011E-2</v>
      </c>
      <c r="F11" s="38">
        <v>1</v>
      </c>
      <c r="G11" s="66"/>
    </row>
    <row r="12" spans="1:7" ht="22.5" x14ac:dyDescent="0.25">
      <c r="A12" s="75"/>
      <c r="B12" s="17" t="s">
        <v>51</v>
      </c>
      <c r="C12" s="17" t="s">
        <v>52</v>
      </c>
      <c r="D12" s="38">
        <v>0.35</v>
      </c>
      <c r="E12" s="38">
        <v>0.35</v>
      </c>
      <c r="F12" s="38">
        <v>1</v>
      </c>
      <c r="G12" s="66"/>
    </row>
    <row r="13" spans="1:7" ht="22.5" x14ac:dyDescent="0.25">
      <c r="A13" s="75"/>
      <c r="B13" s="17" t="s">
        <v>53</v>
      </c>
      <c r="C13" s="17" t="s">
        <v>54</v>
      </c>
      <c r="D13" s="38">
        <v>0.1</v>
      </c>
      <c r="E13" s="38">
        <v>0.1</v>
      </c>
      <c r="F13" s="38">
        <v>1</v>
      </c>
      <c r="G13" s="67"/>
    </row>
    <row r="14" spans="1:7" ht="22.5" x14ac:dyDescent="0.25">
      <c r="A14" s="76" t="s">
        <v>715</v>
      </c>
      <c r="B14" s="20" t="s">
        <v>85</v>
      </c>
      <c r="C14" s="20" t="s">
        <v>86</v>
      </c>
      <c r="D14" s="39">
        <v>2.5000000000000001E-2</v>
      </c>
      <c r="E14" s="39">
        <v>2.5000000000000001E-2</v>
      </c>
      <c r="F14" s="39">
        <v>1</v>
      </c>
      <c r="G14" s="68">
        <f>SUM(E14:E25)</f>
        <v>1.0000000000000002</v>
      </c>
    </row>
    <row r="15" spans="1:7" ht="22.5" x14ac:dyDescent="0.25">
      <c r="A15" s="76"/>
      <c r="B15" s="20" t="s">
        <v>91</v>
      </c>
      <c r="C15" s="20" t="s">
        <v>92</v>
      </c>
      <c r="D15" s="39">
        <v>2.5000000000000001E-2</v>
      </c>
      <c r="E15" s="39">
        <v>2.5000000000000001E-2</v>
      </c>
      <c r="F15" s="39">
        <v>1</v>
      </c>
      <c r="G15" s="69"/>
    </row>
    <row r="16" spans="1:7" x14ac:dyDescent="0.25">
      <c r="A16" s="76"/>
      <c r="B16" s="20" t="s">
        <v>97</v>
      </c>
      <c r="C16" s="20" t="s">
        <v>98</v>
      </c>
      <c r="D16" s="39">
        <v>2.5000000000000001E-2</v>
      </c>
      <c r="E16" s="39">
        <v>2.5000000000000001E-2</v>
      </c>
      <c r="F16" s="39">
        <v>1</v>
      </c>
      <c r="G16" s="69"/>
    </row>
    <row r="17" spans="1:7" ht="22.5" x14ac:dyDescent="0.25">
      <c r="A17" s="76"/>
      <c r="B17" s="20" t="s">
        <v>103</v>
      </c>
      <c r="C17" s="20" t="s">
        <v>104</v>
      </c>
      <c r="D17" s="39">
        <v>2.5000000000000001E-2</v>
      </c>
      <c r="E17" s="39">
        <v>2.5000000000000001E-2</v>
      </c>
      <c r="F17" s="39">
        <v>1</v>
      </c>
      <c r="G17" s="69"/>
    </row>
    <row r="18" spans="1:7" ht="22.5" x14ac:dyDescent="0.25">
      <c r="A18" s="76"/>
      <c r="B18" s="20" t="s">
        <v>105</v>
      </c>
      <c r="C18" s="20" t="s">
        <v>106</v>
      </c>
      <c r="D18" s="39">
        <v>0.13400000000000004</v>
      </c>
      <c r="E18" s="39">
        <v>0.13400000000000004</v>
      </c>
      <c r="F18" s="39">
        <v>1</v>
      </c>
      <c r="G18" s="69"/>
    </row>
    <row r="19" spans="1:7" ht="33.75" x14ac:dyDescent="0.25">
      <c r="A19" s="76"/>
      <c r="B19" s="20" t="s">
        <v>107</v>
      </c>
      <c r="C19" s="20" t="s">
        <v>108</v>
      </c>
      <c r="D19" s="39">
        <v>0.10050000000000001</v>
      </c>
      <c r="E19" s="39">
        <v>0.10050000000000001</v>
      </c>
      <c r="F19" s="39">
        <v>1</v>
      </c>
      <c r="G19" s="69"/>
    </row>
    <row r="20" spans="1:7" ht="22.5" x14ac:dyDescent="0.25">
      <c r="A20" s="76"/>
      <c r="B20" s="20" t="s">
        <v>109</v>
      </c>
      <c r="C20" s="20" t="s">
        <v>110</v>
      </c>
      <c r="D20" s="39">
        <v>0.13400000000000001</v>
      </c>
      <c r="E20" s="39">
        <v>0.13400000000000001</v>
      </c>
      <c r="F20" s="39">
        <v>1</v>
      </c>
      <c r="G20" s="69"/>
    </row>
    <row r="21" spans="1:7" ht="22.5" x14ac:dyDescent="0.25">
      <c r="A21" s="76"/>
      <c r="B21" s="20" t="s">
        <v>111</v>
      </c>
      <c r="C21" s="20" t="s">
        <v>112</v>
      </c>
      <c r="D21" s="39">
        <v>6.7000000000000018E-2</v>
      </c>
      <c r="E21" s="39">
        <v>6.7000000000000018E-2</v>
      </c>
      <c r="F21" s="39">
        <v>1</v>
      </c>
      <c r="G21" s="69"/>
    </row>
    <row r="22" spans="1:7" ht="22.5" x14ac:dyDescent="0.25">
      <c r="A22" s="76"/>
      <c r="B22" s="20" t="s">
        <v>113</v>
      </c>
      <c r="C22" s="20" t="s">
        <v>114</v>
      </c>
      <c r="D22" s="39">
        <v>0.10050000000000001</v>
      </c>
      <c r="E22" s="39">
        <v>0.10050000000000001</v>
      </c>
      <c r="F22" s="39">
        <v>1</v>
      </c>
      <c r="G22" s="69"/>
    </row>
    <row r="23" spans="1:7" ht="22.5" x14ac:dyDescent="0.25">
      <c r="A23" s="76"/>
      <c r="B23" s="20" t="s">
        <v>119</v>
      </c>
      <c r="C23" s="20" t="s">
        <v>120</v>
      </c>
      <c r="D23" s="39">
        <v>0.13400000000000004</v>
      </c>
      <c r="E23" s="39">
        <v>0.13400000000000004</v>
      </c>
      <c r="F23" s="39">
        <v>1</v>
      </c>
      <c r="G23" s="69"/>
    </row>
    <row r="24" spans="1:7" ht="22.5" x14ac:dyDescent="0.25">
      <c r="A24" s="76"/>
      <c r="B24" s="20" t="s">
        <v>125</v>
      </c>
      <c r="C24" s="20" t="s">
        <v>126</v>
      </c>
      <c r="D24" s="39">
        <v>0.11500000000000002</v>
      </c>
      <c r="E24" s="39">
        <v>0.11500000000000002</v>
      </c>
      <c r="F24" s="39">
        <v>1</v>
      </c>
      <c r="G24" s="69"/>
    </row>
    <row r="25" spans="1:7" ht="22.5" x14ac:dyDescent="0.25">
      <c r="A25" s="76"/>
      <c r="B25" s="20" t="s">
        <v>131</v>
      </c>
      <c r="C25" s="20" t="s">
        <v>132</v>
      </c>
      <c r="D25" s="39">
        <v>0.11500000000000002</v>
      </c>
      <c r="E25" s="39">
        <v>0.11500000000000002</v>
      </c>
      <c r="F25" s="39">
        <v>1</v>
      </c>
      <c r="G25" s="70"/>
    </row>
    <row r="26" spans="1:7" ht="22.5" x14ac:dyDescent="0.25">
      <c r="A26" s="75" t="s">
        <v>0</v>
      </c>
      <c r="B26" s="17" t="s">
        <v>157</v>
      </c>
      <c r="C26" s="17" t="s">
        <v>158</v>
      </c>
      <c r="D26" s="38">
        <v>2.5000000000000001E-2</v>
      </c>
      <c r="E26" s="38">
        <v>2.5000000000000001E-2</v>
      </c>
      <c r="F26" s="38">
        <v>1</v>
      </c>
      <c r="G26" s="65">
        <f>SUM(E26:E39)</f>
        <v>1</v>
      </c>
    </row>
    <row r="27" spans="1:7" ht="22.5" x14ac:dyDescent="0.25">
      <c r="A27" s="75"/>
      <c r="B27" s="17" t="s">
        <v>159</v>
      </c>
      <c r="C27" s="17" t="s">
        <v>160</v>
      </c>
      <c r="D27" s="38">
        <v>2.5000000000000001E-2</v>
      </c>
      <c r="E27" s="38">
        <v>2.5000000000000001E-2</v>
      </c>
      <c r="F27" s="38">
        <v>1</v>
      </c>
      <c r="G27" s="66"/>
    </row>
    <row r="28" spans="1:7" x14ac:dyDescent="0.25">
      <c r="A28" s="75"/>
      <c r="B28" s="17" t="s">
        <v>161</v>
      </c>
      <c r="C28" s="17" t="s">
        <v>162</v>
      </c>
      <c r="D28" s="38">
        <v>2.5000000000000001E-2</v>
      </c>
      <c r="E28" s="38">
        <v>2.5000000000000001E-2</v>
      </c>
      <c r="F28" s="38">
        <v>1</v>
      </c>
      <c r="G28" s="66"/>
    </row>
    <row r="29" spans="1:7" ht="22.5" x14ac:dyDescent="0.25">
      <c r="A29" s="75"/>
      <c r="B29" s="17" t="s">
        <v>163</v>
      </c>
      <c r="C29" s="17" t="s">
        <v>164</v>
      </c>
      <c r="D29" s="38">
        <v>2.5000000000000001E-2</v>
      </c>
      <c r="E29" s="38">
        <v>2.5000000000000001E-2</v>
      </c>
      <c r="F29" s="38">
        <v>1</v>
      </c>
      <c r="G29" s="66"/>
    </row>
    <row r="30" spans="1:7" ht="22.5" x14ac:dyDescent="0.25">
      <c r="A30" s="75"/>
      <c r="B30" s="17" t="s">
        <v>169</v>
      </c>
      <c r="C30" s="17" t="s">
        <v>170</v>
      </c>
      <c r="D30" s="38">
        <v>0.08</v>
      </c>
      <c r="E30" s="38">
        <v>0.08</v>
      </c>
      <c r="F30" s="38">
        <v>1</v>
      </c>
      <c r="G30" s="66"/>
    </row>
    <row r="31" spans="1:7" ht="22.5" x14ac:dyDescent="0.25">
      <c r="A31" s="75"/>
      <c r="B31" s="17" t="s">
        <v>175</v>
      </c>
      <c r="C31" s="17" t="s">
        <v>176</v>
      </c>
      <c r="D31" s="38">
        <v>8.0000000000000016E-2</v>
      </c>
      <c r="E31" s="38">
        <v>8.0000000000000016E-2</v>
      </c>
      <c r="F31" s="38">
        <v>1</v>
      </c>
      <c r="G31" s="66"/>
    </row>
    <row r="32" spans="1:7" x14ac:dyDescent="0.25">
      <c r="A32" s="75"/>
      <c r="B32" s="17" t="s">
        <v>181</v>
      </c>
      <c r="C32" s="17" t="s">
        <v>182</v>
      </c>
      <c r="D32" s="38">
        <v>4.0000000000000008E-2</v>
      </c>
      <c r="E32" s="38">
        <v>4.0000000000000008E-2</v>
      </c>
      <c r="F32" s="38">
        <v>1</v>
      </c>
      <c r="G32" s="66"/>
    </row>
    <row r="33" spans="1:7" ht="22.5" x14ac:dyDescent="0.25">
      <c r="A33" s="75"/>
      <c r="B33" s="17" t="s">
        <v>187</v>
      </c>
      <c r="C33" s="17" t="s">
        <v>188</v>
      </c>
      <c r="D33" s="38">
        <v>0.10000000000000002</v>
      </c>
      <c r="E33" s="38">
        <v>0.10000000000000002</v>
      </c>
      <c r="F33" s="38">
        <v>1</v>
      </c>
      <c r="G33" s="66"/>
    </row>
    <row r="34" spans="1:7" ht="22.5" x14ac:dyDescent="0.25">
      <c r="A34" s="75"/>
      <c r="B34" s="17" t="s">
        <v>193</v>
      </c>
      <c r="C34" s="17" t="s">
        <v>194</v>
      </c>
      <c r="D34" s="38">
        <v>0.05</v>
      </c>
      <c r="E34" s="38">
        <v>0.05</v>
      </c>
      <c r="F34" s="38">
        <v>1</v>
      </c>
      <c r="G34" s="66"/>
    </row>
    <row r="35" spans="1:7" ht="22.5" x14ac:dyDescent="0.25">
      <c r="A35" s="75"/>
      <c r="B35" s="17" t="s">
        <v>198</v>
      </c>
      <c r="C35" s="17" t="s">
        <v>199</v>
      </c>
      <c r="D35" s="38">
        <v>5.000000000000001E-2</v>
      </c>
      <c r="E35" s="38">
        <v>5.000000000000001E-2</v>
      </c>
      <c r="F35" s="38">
        <v>1</v>
      </c>
      <c r="G35" s="66"/>
    </row>
    <row r="36" spans="1:7" ht="22.5" x14ac:dyDescent="0.25">
      <c r="A36" s="75"/>
      <c r="B36" s="17" t="s">
        <v>202</v>
      </c>
      <c r="C36" s="17" t="s">
        <v>203</v>
      </c>
      <c r="D36" s="38">
        <v>0.10000000000000003</v>
      </c>
      <c r="E36" s="38">
        <v>0.10000000000000003</v>
      </c>
      <c r="F36" s="38">
        <v>1</v>
      </c>
      <c r="G36" s="66"/>
    </row>
    <row r="37" spans="1:7" ht="22.5" x14ac:dyDescent="0.25">
      <c r="A37" s="75"/>
      <c r="B37" s="17" t="s">
        <v>206</v>
      </c>
      <c r="C37" s="17" t="s">
        <v>207</v>
      </c>
      <c r="D37" s="38">
        <v>0.2</v>
      </c>
      <c r="E37" s="38">
        <v>0.2</v>
      </c>
      <c r="F37" s="38">
        <v>1</v>
      </c>
      <c r="G37" s="66"/>
    </row>
    <row r="38" spans="1:7" ht="22.5" x14ac:dyDescent="0.25">
      <c r="A38" s="75"/>
      <c r="B38" s="17" t="s">
        <v>210</v>
      </c>
      <c r="C38" s="17" t="s">
        <v>211</v>
      </c>
      <c r="D38" s="38">
        <v>8.0000000000000016E-2</v>
      </c>
      <c r="E38" s="38">
        <v>8.0000000000000016E-2</v>
      </c>
      <c r="F38" s="38">
        <v>1</v>
      </c>
      <c r="G38" s="66"/>
    </row>
    <row r="39" spans="1:7" ht="22.5" x14ac:dyDescent="0.25">
      <c r="A39" s="75"/>
      <c r="B39" s="17" t="s">
        <v>214</v>
      </c>
      <c r="C39" s="17" t="s">
        <v>215</v>
      </c>
      <c r="D39" s="38">
        <v>0.12</v>
      </c>
      <c r="E39" s="38">
        <v>0.12</v>
      </c>
      <c r="F39" s="38">
        <v>1</v>
      </c>
      <c r="G39" s="67"/>
    </row>
    <row r="40" spans="1:7" ht="22.5" x14ac:dyDescent="0.25">
      <c r="A40" s="76" t="s">
        <v>783</v>
      </c>
      <c r="B40" s="20" t="s">
        <v>244</v>
      </c>
      <c r="C40" s="20" t="s">
        <v>245</v>
      </c>
      <c r="D40" s="39">
        <v>2.5000000000000001E-2</v>
      </c>
      <c r="E40" s="39">
        <v>2.5000000000000001E-2</v>
      </c>
      <c r="F40" s="39">
        <v>1</v>
      </c>
      <c r="G40" s="68">
        <f>SUM(E40:E55)</f>
        <v>1.0000000000000002</v>
      </c>
    </row>
    <row r="41" spans="1:7" ht="22.5" x14ac:dyDescent="0.25">
      <c r="A41" s="76"/>
      <c r="B41" s="20" t="s">
        <v>246</v>
      </c>
      <c r="C41" s="20" t="s">
        <v>247</v>
      </c>
      <c r="D41" s="39">
        <v>2.5000000000000001E-2</v>
      </c>
      <c r="E41" s="39">
        <v>2.5000000000000001E-2</v>
      </c>
      <c r="F41" s="39">
        <v>1</v>
      </c>
      <c r="G41" s="69"/>
    </row>
    <row r="42" spans="1:7" x14ac:dyDescent="0.25">
      <c r="A42" s="76"/>
      <c r="B42" s="20" t="s">
        <v>248</v>
      </c>
      <c r="C42" s="20" t="s">
        <v>249</v>
      </c>
      <c r="D42" s="39">
        <v>2.5000000000000001E-2</v>
      </c>
      <c r="E42" s="39">
        <v>2.5000000000000001E-2</v>
      </c>
      <c r="F42" s="39">
        <v>1</v>
      </c>
      <c r="G42" s="69"/>
    </row>
    <row r="43" spans="1:7" ht="22.5" x14ac:dyDescent="0.25">
      <c r="A43" s="76"/>
      <c r="B43" s="20" t="s">
        <v>250</v>
      </c>
      <c r="C43" s="20" t="s">
        <v>251</v>
      </c>
      <c r="D43" s="39">
        <v>2.5000000000000001E-2</v>
      </c>
      <c r="E43" s="39">
        <v>2.5000000000000001E-2</v>
      </c>
      <c r="F43" s="39">
        <v>1</v>
      </c>
      <c r="G43" s="69"/>
    </row>
    <row r="44" spans="1:7" ht="22.5" x14ac:dyDescent="0.25">
      <c r="A44" s="76"/>
      <c r="B44" s="20" t="s">
        <v>252</v>
      </c>
      <c r="C44" s="20" t="s">
        <v>253</v>
      </c>
      <c r="D44" s="39">
        <v>0.11000000000000001</v>
      </c>
      <c r="E44" s="39">
        <v>0.11000000000000001</v>
      </c>
      <c r="F44" s="39">
        <v>1</v>
      </c>
      <c r="G44" s="69"/>
    </row>
    <row r="45" spans="1:7" ht="22.5" x14ac:dyDescent="0.25">
      <c r="A45" s="76"/>
      <c r="B45" s="20" t="s">
        <v>258</v>
      </c>
      <c r="C45" s="20" t="s">
        <v>259</v>
      </c>
      <c r="D45" s="39">
        <v>0.11000000000000001</v>
      </c>
      <c r="E45" s="39">
        <v>0.11000000000000001</v>
      </c>
      <c r="F45" s="39">
        <v>1</v>
      </c>
      <c r="G45" s="69"/>
    </row>
    <row r="46" spans="1:7" x14ac:dyDescent="0.25">
      <c r="A46" s="76"/>
      <c r="B46" s="20" t="s">
        <v>264</v>
      </c>
      <c r="C46" s="20" t="s">
        <v>265</v>
      </c>
      <c r="D46" s="39">
        <v>0.11000000000000001</v>
      </c>
      <c r="E46" s="39">
        <v>0.11000000000000001</v>
      </c>
      <c r="F46" s="39">
        <v>1</v>
      </c>
      <c r="G46" s="69"/>
    </row>
    <row r="47" spans="1:7" ht="22.5" x14ac:dyDescent="0.25">
      <c r="A47" s="76"/>
      <c r="B47" s="20" t="s">
        <v>270</v>
      </c>
      <c r="C47" s="20" t="s">
        <v>271</v>
      </c>
      <c r="D47" s="39">
        <v>0.11000000000000001</v>
      </c>
      <c r="E47" s="39">
        <v>0.11000000000000001</v>
      </c>
      <c r="F47" s="39">
        <v>1</v>
      </c>
      <c r="G47" s="69"/>
    </row>
    <row r="48" spans="1:7" ht="22.5" x14ac:dyDescent="0.25">
      <c r="A48" s="76"/>
      <c r="B48" s="20" t="s">
        <v>274</v>
      </c>
      <c r="C48" s="20" t="s">
        <v>275</v>
      </c>
      <c r="D48" s="39">
        <v>5.5000000000000007E-2</v>
      </c>
      <c r="E48" s="39">
        <v>5.5000000000000007E-2</v>
      </c>
      <c r="F48" s="39">
        <v>1</v>
      </c>
      <c r="G48" s="69"/>
    </row>
    <row r="49" spans="1:7" ht="22.5" x14ac:dyDescent="0.25">
      <c r="A49" s="76"/>
      <c r="B49" s="20" t="s">
        <v>278</v>
      </c>
      <c r="C49" s="20" t="s">
        <v>279</v>
      </c>
      <c r="D49" s="39">
        <v>5.5000000000000014E-2</v>
      </c>
      <c r="E49" s="39">
        <v>5.5000000000000014E-2</v>
      </c>
      <c r="F49" s="39">
        <v>1</v>
      </c>
      <c r="G49" s="69"/>
    </row>
    <row r="50" spans="1:7" ht="22.5" x14ac:dyDescent="0.25">
      <c r="A50" s="76"/>
      <c r="B50" s="20" t="s">
        <v>282</v>
      </c>
      <c r="C50" s="20" t="s">
        <v>283</v>
      </c>
      <c r="D50" s="39">
        <v>0.14000000000000001</v>
      </c>
      <c r="E50" s="39">
        <v>0.14000000000000001</v>
      </c>
      <c r="F50" s="39">
        <v>1</v>
      </c>
      <c r="G50" s="69"/>
    </row>
    <row r="51" spans="1:7" ht="33.75" x14ac:dyDescent="0.25">
      <c r="A51" s="76"/>
      <c r="B51" s="20" t="s">
        <v>286</v>
      </c>
      <c r="C51" s="20" t="s">
        <v>287</v>
      </c>
      <c r="D51" s="39">
        <v>3.4999999999999996E-2</v>
      </c>
      <c r="E51" s="39">
        <v>3.4999999999999996E-2</v>
      </c>
      <c r="F51" s="39">
        <v>1</v>
      </c>
      <c r="G51" s="69"/>
    </row>
    <row r="52" spans="1:7" ht="22.5" x14ac:dyDescent="0.25">
      <c r="A52" s="76"/>
      <c r="B52" s="20" t="s">
        <v>290</v>
      </c>
      <c r="C52" s="20" t="s">
        <v>291</v>
      </c>
      <c r="D52" s="39">
        <v>3.4999999999999996E-2</v>
      </c>
      <c r="E52" s="39">
        <v>3.4999999999999996E-2</v>
      </c>
      <c r="F52" s="39">
        <v>1</v>
      </c>
      <c r="G52" s="69"/>
    </row>
    <row r="53" spans="1:7" ht="33.75" x14ac:dyDescent="0.25">
      <c r="A53" s="76"/>
      <c r="B53" s="20" t="s">
        <v>296</v>
      </c>
      <c r="C53" s="20" t="s">
        <v>297</v>
      </c>
      <c r="D53" s="39">
        <v>7.0000000000000007E-2</v>
      </c>
      <c r="E53" s="39">
        <v>7.0000000000000007E-2</v>
      </c>
      <c r="F53" s="39">
        <v>1</v>
      </c>
      <c r="G53" s="69"/>
    </row>
    <row r="54" spans="1:7" ht="22.5" x14ac:dyDescent="0.25">
      <c r="A54" s="76"/>
      <c r="B54" s="20" t="s">
        <v>301</v>
      </c>
      <c r="C54" s="20" t="s">
        <v>302</v>
      </c>
      <c r="D54" s="39">
        <v>3.4999999999999996E-2</v>
      </c>
      <c r="E54" s="39">
        <v>3.4999999999999996E-2</v>
      </c>
      <c r="F54" s="39">
        <v>1</v>
      </c>
      <c r="G54" s="69"/>
    </row>
    <row r="55" spans="1:7" ht="22.5" x14ac:dyDescent="0.25">
      <c r="A55" s="76"/>
      <c r="B55" s="20" t="s">
        <v>307</v>
      </c>
      <c r="C55" s="20" t="s">
        <v>308</v>
      </c>
      <c r="D55" s="39">
        <v>3.4999999999999996E-2</v>
      </c>
      <c r="E55" s="39">
        <v>3.4999999999999996E-2</v>
      </c>
      <c r="F55" s="39">
        <v>1</v>
      </c>
      <c r="G55" s="70"/>
    </row>
    <row r="56" spans="1:7" ht="22.5" x14ac:dyDescent="0.25">
      <c r="A56" s="75" t="s">
        <v>784</v>
      </c>
      <c r="B56" s="17" t="s">
        <v>339</v>
      </c>
      <c r="C56" s="17" t="s">
        <v>340</v>
      </c>
      <c r="D56" s="38">
        <v>2.5000000000000001E-2</v>
      </c>
      <c r="E56" s="38">
        <v>2.5000000000000001E-2</v>
      </c>
      <c r="F56" s="38">
        <v>1</v>
      </c>
      <c r="G56" s="65">
        <f>SUM(E56:E64)</f>
        <v>1</v>
      </c>
    </row>
    <row r="57" spans="1:7" ht="22.5" x14ac:dyDescent="0.25">
      <c r="A57" s="75"/>
      <c r="B57" s="17" t="s">
        <v>343</v>
      </c>
      <c r="C57" s="17" t="s">
        <v>344</v>
      </c>
      <c r="D57" s="38">
        <v>2.5000000000000001E-2</v>
      </c>
      <c r="E57" s="38">
        <v>2.5000000000000001E-2</v>
      </c>
      <c r="F57" s="38">
        <v>1</v>
      </c>
      <c r="G57" s="66"/>
    </row>
    <row r="58" spans="1:7" x14ac:dyDescent="0.25">
      <c r="A58" s="75"/>
      <c r="B58" s="17" t="s">
        <v>347</v>
      </c>
      <c r="C58" s="17" t="s">
        <v>348</v>
      </c>
      <c r="D58" s="38">
        <v>2.5000000000000001E-2</v>
      </c>
      <c r="E58" s="38">
        <v>2.5000000000000001E-2</v>
      </c>
      <c r="F58" s="38">
        <v>1</v>
      </c>
      <c r="G58" s="66"/>
    </row>
    <row r="59" spans="1:7" ht="22.5" x14ac:dyDescent="0.25">
      <c r="A59" s="75"/>
      <c r="B59" s="17" t="s">
        <v>351</v>
      </c>
      <c r="C59" s="17" t="s">
        <v>352</v>
      </c>
      <c r="D59" s="38">
        <v>2.5000000000000001E-2</v>
      </c>
      <c r="E59" s="38">
        <v>2.5000000000000001E-2</v>
      </c>
      <c r="F59" s="38">
        <v>1</v>
      </c>
      <c r="G59" s="66"/>
    </row>
    <row r="60" spans="1:7" ht="22.5" x14ac:dyDescent="0.25">
      <c r="A60" s="75"/>
      <c r="B60" s="17" t="s">
        <v>355</v>
      </c>
      <c r="C60" s="17" t="s">
        <v>356</v>
      </c>
      <c r="D60" s="38">
        <v>0.24</v>
      </c>
      <c r="E60" s="38">
        <v>0.24</v>
      </c>
      <c r="F60" s="38">
        <v>1</v>
      </c>
      <c r="G60" s="66"/>
    </row>
    <row r="61" spans="1:7" ht="22.5" x14ac:dyDescent="0.25">
      <c r="A61" s="75"/>
      <c r="B61" s="17" t="s">
        <v>359</v>
      </c>
      <c r="C61" s="17" t="s">
        <v>360</v>
      </c>
      <c r="D61" s="38">
        <v>0.16000000000000003</v>
      </c>
      <c r="E61" s="38">
        <v>0.16000000000000003</v>
      </c>
      <c r="F61" s="38">
        <v>1</v>
      </c>
      <c r="G61" s="66"/>
    </row>
    <row r="62" spans="1:7" ht="22.5" x14ac:dyDescent="0.25">
      <c r="A62" s="75"/>
      <c r="B62" s="17" t="s">
        <v>361</v>
      </c>
      <c r="C62" s="17" t="s">
        <v>362</v>
      </c>
      <c r="D62" s="38">
        <v>0.24</v>
      </c>
      <c r="E62" s="38">
        <v>0.24</v>
      </c>
      <c r="F62" s="38">
        <v>1</v>
      </c>
      <c r="G62" s="66"/>
    </row>
    <row r="63" spans="1:7" x14ac:dyDescent="0.25">
      <c r="A63" s="75"/>
      <c r="B63" s="17" t="s">
        <v>365</v>
      </c>
      <c r="C63" s="17" t="s">
        <v>366</v>
      </c>
      <c r="D63" s="38">
        <v>0.16000000000000003</v>
      </c>
      <c r="E63" s="38">
        <v>0.16000000000000003</v>
      </c>
      <c r="F63" s="38">
        <v>1</v>
      </c>
      <c r="G63" s="66"/>
    </row>
    <row r="64" spans="1:7" ht="22.5" x14ac:dyDescent="0.25">
      <c r="A64" s="75"/>
      <c r="B64" s="17" t="s">
        <v>369</v>
      </c>
      <c r="C64" s="17" t="s">
        <v>370</v>
      </c>
      <c r="D64" s="38">
        <v>0.1</v>
      </c>
      <c r="E64" s="38">
        <v>0.1</v>
      </c>
      <c r="F64" s="38">
        <v>1</v>
      </c>
      <c r="G64" s="67"/>
    </row>
    <row r="65" spans="1:7" ht="22.5" x14ac:dyDescent="0.25">
      <c r="A65" s="76" t="s">
        <v>711</v>
      </c>
      <c r="B65" s="20" t="s">
        <v>389</v>
      </c>
      <c r="C65" s="20" t="s">
        <v>390</v>
      </c>
      <c r="D65" s="39">
        <v>2.5000000000000001E-2</v>
      </c>
      <c r="E65" s="39">
        <v>2.5000000000000001E-2</v>
      </c>
      <c r="F65" s="39">
        <v>1</v>
      </c>
      <c r="G65" s="68">
        <f>SUM(E65:E94)</f>
        <v>0.99996571428571424</v>
      </c>
    </row>
    <row r="66" spans="1:7" ht="22.5" x14ac:dyDescent="0.25">
      <c r="A66" s="76"/>
      <c r="B66" s="20" t="s">
        <v>393</v>
      </c>
      <c r="C66" s="20" t="s">
        <v>394</v>
      </c>
      <c r="D66" s="39">
        <v>2.5000000000000001E-2</v>
      </c>
      <c r="E66" s="39">
        <v>2.5000000000000001E-2</v>
      </c>
      <c r="F66" s="39">
        <v>1</v>
      </c>
      <c r="G66" s="69"/>
    </row>
    <row r="67" spans="1:7" x14ac:dyDescent="0.25">
      <c r="A67" s="76"/>
      <c r="B67" s="20" t="s">
        <v>399</v>
      </c>
      <c r="C67" s="20" t="s">
        <v>400</v>
      </c>
      <c r="D67" s="39">
        <v>2.5000000000000001E-2</v>
      </c>
      <c r="E67" s="39">
        <v>2.5000000000000001E-2</v>
      </c>
      <c r="F67" s="39">
        <v>1</v>
      </c>
      <c r="G67" s="69"/>
    </row>
    <row r="68" spans="1:7" ht="22.5" x14ac:dyDescent="0.25">
      <c r="A68" s="76"/>
      <c r="B68" s="20" t="s">
        <v>405</v>
      </c>
      <c r="C68" s="20" t="s">
        <v>406</v>
      </c>
      <c r="D68" s="39">
        <v>2.5000000000000001E-2</v>
      </c>
      <c r="E68" s="39">
        <v>2.5000000000000001E-2</v>
      </c>
      <c r="F68" s="39">
        <v>1</v>
      </c>
      <c r="G68" s="69"/>
    </row>
    <row r="69" spans="1:7" x14ac:dyDescent="0.25">
      <c r="A69" s="76"/>
      <c r="B69" s="20" t="s">
        <v>411</v>
      </c>
      <c r="C69" s="20" t="s">
        <v>412</v>
      </c>
      <c r="D69" s="39">
        <v>8.9665714285714293E-2</v>
      </c>
      <c r="E69" s="39">
        <v>8.9665714285714293E-2</v>
      </c>
      <c r="F69" s="39">
        <v>1</v>
      </c>
      <c r="G69" s="69"/>
    </row>
    <row r="70" spans="1:7" ht="22.5" x14ac:dyDescent="0.25">
      <c r="A70" s="76"/>
      <c r="B70" s="20" t="s">
        <v>415</v>
      </c>
      <c r="C70" s="20" t="s">
        <v>416</v>
      </c>
      <c r="D70" s="39">
        <v>0.06</v>
      </c>
      <c r="E70" s="39">
        <v>0.06</v>
      </c>
      <c r="F70" s="39">
        <v>1</v>
      </c>
      <c r="G70" s="69"/>
    </row>
    <row r="71" spans="1:7" ht="22.5" x14ac:dyDescent="0.25">
      <c r="A71" s="76"/>
      <c r="B71" s="20" t="s">
        <v>419</v>
      </c>
      <c r="C71" s="20" t="s">
        <v>420</v>
      </c>
      <c r="D71" s="39">
        <v>0.06</v>
      </c>
      <c r="E71" s="39">
        <v>0.06</v>
      </c>
      <c r="F71" s="39">
        <v>1</v>
      </c>
      <c r="G71" s="69"/>
    </row>
    <row r="72" spans="1:7" ht="22.5" x14ac:dyDescent="0.25">
      <c r="A72" s="76"/>
      <c r="B72" s="20" t="s">
        <v>423</v>
      </c>
      <c r="C72" s="20" t="s">
        <v>424</v>
      </c>
      <c r="D72" s="39">
        <v>0.04</v>
      </c>
      <c r="E72" s="39">
        <v>0.04</v>
      </c>
      <c r="F72" s="39">
        <v>1</v>
      </c>
      <c r="G72" s="69"/>
    </row>
    <row r="73" spans="1:7" ht="45" x14ac:dyDescent="0.25">
      <c r="A73" s="76"/>
      <c r="B73" s="20" t="s">
        <v>427</v>
      </c>
      <c r="C73" s="20" t="s">
        <v>723</v>
      </c>
      <c r="D73" s="39">
        <v>0.04</v>
      </c>
      <c r="E73" s="39">
        <v>0.04</v>
      </c>
      <c r="F73" s="39">
        <v>1</v>
      </c>
      <c r="G73" s="69"/>
    </row>
    <row r="74" spans="1:7" ht="22.5" x14ac:dyDescent="0.25">
      <c r="A74" s="76"/>
      <c r="B74" s="20" t="s">
        <v>430</v>
      </c>
      <c r="C74" s="20" t="s">
        <v>724</v>
      </c>
      <c r="D74" s="39">
        <v>0.04</v>
      </c>
      <c r="E74" s="39">
        <v>0.04</v>
      </c>
      <c r="F74" s="39">
        <v>1</v>
      </c>
      <c r="G74" s="69"/>
    </row>
    <row r="75" spans="1:7" ht="22.5" x14ac:dyDescent="0.25">
      <c r="A75" s="76"/>
      <c r="B75" s="20" t="s">
        <v>433</v>
      </c>
      <c r="C75" s="20" t="s">
        <v>434</v>
      </c>
      <c r="D75" s="39">
        <v>4.5000000000000005E-2</v>
      </c>
      <c r="E75" s="39">
        <v>4.5000000000000005E-2</v>
      </c>
      <c r="F75" s="39">
        <v>1</v>
      </c>
      <c r="G75" s="69"/>
    </row>
    <row r="76" spans="1:7" ht="22.5" x14ac:dyDescent="0.25">
      <c r="A76" s="76"/>
      <c r="B76" s="20" t="s">
        <v>437</v>
      </c>
      <c r="C76" s="20" t="s">
        <v>438</v>
      </c>
      <c r="D76" s="39">
        <v>5.000000000000001E-3</v>
      </c>
      <c r="E76" s="39">
        <v>5.000000000000001E-3</v>
      </c>
      <c r="F76" s="39">
        <v>1</v>
      </c>
      <c r="G76" s="69"/>
    </row>
    <row r="77" spans="1:7" ht="22.5" x14ac:dyDescent="0.25">
      <c r="A77" s="76"/>
      <c r="B77" s="20" t="s">
        <v>439</v>
      </c>
      <c r="C77" s="20" t="s">
        <v>440</v>
      </c>
      <c r="D77" s="39">
        <v>0.03</v>
      </c>
      <c r="E77" s="39">
        <v>0.03</v>
      </c>
      <c r="F77" s="39">
        <v>1</v>
      </c>
      <c r="G77" s="69"/>
    </row>
    <row r="78" spans="1:7" ht="33.75" x14ac:dyDescent="0.25">
      <c r="A78" s="76"/>
      <c r="B78" s="20" t="s">
        <v>441</v>
      </c>
      <c r="C78" s="20" t="s">
        <v>442</v>
      </c>
      <c r="D78" s="39">
        <v>1.0000000000000002E-2</v>
      </c>
      <c r="E78" s="39">
        <v>1.0000000000000002E-2</v>
      </c>
      <c r="F78" s="39">
        <v>1</v>
      </c>
      <c r="G78" s="69"/>
    </row>
    <row r="79" spans="1:7" ht="22.5" x14ac:dyDescent="0.25">
      <c r="A79" s="76"/>
      <c r="B79" s="20" t="s">
        <v>443</v>
      </c>
      <c r="C79" s="20" t="s">
        <v>444</v>
      </c>
      <c r="D79" s="39">
        <v>1.0000000000000002E-2</v>
      </c>
      <c r="E79" s="39">
        <v>1.0000000000000002E-2</v>
      </c>
      <c r="F79" s="39">
        <v>1</v>
      </c>
      <c r="G79" s="69"/>
    </row>
    <row r="80" spans="1:7" ht="33.75" x14ac:dyDescent="0.25">
      <c r="A80" s="76"/>
      <c r="B80" s="20" t="s">
        <v>445</v>
      </c>
      <c r="C80" s="20" t="s">
        <v>446</v>
      </c>
      <c r="D80" s="39">
        <v>0.04</v>
      </c>
      <c r="E80" s="39">
        <v>0.04</v>
      </c>
      <c r="F80" s="39">
        <v>1</v>
      </c>
      <c r="G80" s="69"/>
    </row>
    <row r="81" spans="1:7" ht="45" x14ac:dyDescent="0.25">
      <c r="A81" s="76"/>
      <c r="B81" s="20" t="s">
        <v>447</v>
      </c>
      <c r="C81" s="20" t="s">
        <v>448</v>
      </c>
      <c r="D81" s="39">
        <v>0.04</v>
      </c>
      <c r="E81" s="39">
        <v>0.04</v>
      </c>
      <c r="F81" s="39">
        <v>1</v>
      </c>
      <c r="G81" s="69"/>
    </row>
    <row r="82" spans="1:7" ht="33.75" x14ac:dyDescent="0.25">
      <c r="A82" s="76"/>
      <c r="B82" s="20" t="s">
        <v>449</v>
      </c>
      <c r="C82" s="20" t="s">
        <v>450</v>
      </c>
      <c r="D82" s="39">
        <v>0.04</v>
      </c>
      <c r="E82" s="39">
        <v>0.04</v>
      </c>
      <c r="F82" s="39">
        <v>1</v>
      </c>
      <c r="G82" s="69"/>
    </row>
    <row r="83" spans="1:7" ht="22.5" x14ac:dyDescent="0.25">
      <c r="A83" s="76"/>
      <c r="B83" s="20" t="s">
        <v>453</v>
      </c>
      <c r="C83" s="20" t="s">
        <v>454</v>
      </c>
      <c r="D83" s="39">
        <v>3.6300000000000004E-3</v>
      </c>
      <c r="E83" s="39">
        <v>3.6300000000000004E-3</v>
      </c>
      <c r="F83" s="39">
        <v>1</v>
      </c>
      <c r="G83" s="69"/>
    </row>
    <row r="84" spans="1:7" ht="22.5" x14ac:dyDescent="0.25">
      <c r="A84" s="76"/>
      <c r="B84" s="20" t="s">
        <v>457</v>
      </c>
      <c r="C84" s="20" t="s">
        <v>458</v>
      </c>
      <c r="D84" s="39">
        <v>2.97E-3</v>
      </c>
      <c r="E84" s="39">
        <v>2.97E-3</v>
      </c>
      <c r="F84" s="39">
        <v>1</v>
      </c>
      <c r="G84" s="69"/>
    </row>
    <row r="85" spans="1:7" ht="22.5" x14ac:dyDescent="0.25">
      <c r="A85" s="76"/>
      <c r="B85" s="20" t="s">
        <v>461</v>
      </c>
      <c r="C85" s="20" t="s">
        <v>462</v>
      </c>
      <c r="D85" s="39">
        <v>3.2039999999999999E-2</v>
      </c>
      <c r="E85" s="39">
        <v>3.2039999999999999E-2</v>
      </c>
      <c r="F85" s="39">
        <v>1</v>
      </c>
      <c r="G85" s="69"/>
    </row>
    <row r="86" spans="1:7" x14ac:dyDescent="0.25">
      <c r="A86" s="76"/>
      <c r="B86" s="20" t="s">
        <v>465</v>
      </c>
      <c r="C86" s="20" t="s">
        <v>466</v>
      </c>
      <c r="D86" s="39">
        <v>2.1360000000000004E-2</v>
      </c>
      <c r="E86" s="39">
        <v>2.1360000000000004E-2</v>
      </c>
      <c r="F86" s="39">
        <v>1</v>
      </c>
      <c r="G86" s="69"/>
    </row>
    <row r="87" spans="1:7" ht="33.75" x14ac:dyDescent="0.25">
      <c r="A87" s="76"/>
      <c r="B87" s="20" t="s">
        <v>469</v>
      </c>
      <c r="C87" s="20" t="s">
        <v>470</v>
      </c>
      <c r="D87" s="39">
        <v>0.06</v>
      </c>
      <c r="E87" s="39">
        <v>0.06</v>
      </c>
      <c r="F87" s="39">
        <v>1</v>
      </c>
      <c r="G87" s="69"/>
    </row>
    <row r="88" spans="1:7" x14ac:dyDescent="0.25">
      <c r="A88" s="76"/>
      <c r="B88" s="20" t="s">
        <v>473</v>
      </c>
      <c r="C88" s="20" t="s">
        <v>474</v>
      </c>
      <c r="D88" s="39">
        <v>0.12</v>
      </c>
      <c r="E88" s="39">
        <v>0.12</v>
      </c>
      <c r="F88" s="39">
        <v>1</v>
      </c>
      <c r="G88" s="69"/>
    </row>
    <row r="89" spans="1:7" ht="33.75" x14ac:dyDescent="0.25">
      <c r="A89" s="76"/>
      <c r="B89" s="20" t="s">
        <v>477</v>
      </c>
      <c r="C89" s="20" t="s">
        <v>478</v>
      </c>
      <c r="D89" s="39">
        <v>3.015E-2</v>
      </c>
      <c r="E89" s="39">
        <v>3.015E-2</v>
      </c>
      <c r="F89" s="39">
        <v>1</v>
      </c>
      <c r="G89" s="69"/>
    </row>
    <row r="90" spans="1:7" ht="22.5" x14ac:dyDescent="0.25">
      <c r="A90" s="76"/>
      <c r="B90" s="20" t="s">
        <v>481</v>
      </c>
      <c r="C90" s="20" t="s">
        <v>482</v>
      </c>
      <c r="D90" s="39">
        <v>3.015E-2</v>
      </c>
      <c r="E90" s="39">
        <v>3.015E-2</v>
      </c>
      <c r="F90" s="39">
        <v>1</v>
      </c>
      <c r="G90" s="69"/>
    </row>
    <row r="91" spans="1:7" ht="22.5" x14ac:dyDescent="0.25">
      <c r="A91" s="76"/>
      <c r="B91" s="20" t="s">
        <v>485</v>
      </c>
      <c r="C91" s="20" t="s">
        <v>486</v>
      </c>
      <c r="D91" s="39">
        <v>1.2500000000000001E-2</v>
      </c>
      <c r="E91" s="39">
        <v>1.2500000000000001E-2</v>
      </c>
      <c r="F91" s="39">
        <v>1</v>
      </c>
      <c r="G91" s="69"/>
    </row>
    <row r="92" spans="1:7" x14ac:dyDescent="0.25">
      <c r="A92" s="76"/>
      <c r="B92" s="20" t="s">
        <v>489</v>
      </c>
      <c r="C92" s="20" t="s">
        <v>490</v>
      </c>
      <c r="D92" s="39">
        <v>1.2500000000000001E-2</v>
      </c>
      <c r="E92" s="39">
        <v>1.2500000000000001E-2</v>
      </c>
      <c r="F92" s="39">
        <v>1</v>
      </c>
      <c r="G92" s="69"/>
    </row>
    <row r="93" spans="1:7" ht="22.5" x14ac:dyDescent="0.25">
      <c r="A93" s="76"/>
      <c r="B93" s="20" t="s">
        <v>493</v>
      </c>
      <c r="C93" s="20" t="s">
        <v>494</v>
      </c>
      <c r="D93" s="39">
        <v>1.2500000000000001E-2</v>
      </c>
      <c r="E93" s="39">
        <v>1.2500000000000001E-2</v>
      </c>
      <c r="F93" s="39">
        <v>1</v>
      </c>
      <c r="G93" s="69"/>
    </row>
    <row r="94" spans="1:7" ht="22.5" x14ac:dyDescent="0.25">
      <c r="A94" s="76"/>
      <c r="B94" s="20" t="s">
        <v>497</v>
      </c>
      <c r="C94" s="20" t="s">
        <v>498</v>
      </c>
      <c r="D94" s="39">
        <v>1.2500000000000001E-2</v>
      </c>
      <c r="E94" s="39">
        <v>1.2500000000000001E-2</v>
      </c>
      <c r="F94" s="39">
        <v>1</v>
      </c>
      <c r="G94" s="70"/>
    </row>
    <row r="95" spans="1:7" ht="22.5" x14ac:dyDescent="0.25">
      <c r="A95" s="75" t="s">
        <v>718</v>
      </c>
      <c r="B95" s="17" t="s">
        <v>509</v>
      </c>
      <c r="C95" s="17" t="s">
        <v>510</v>
      </c>
      <c r="D95" s="38">
        <v>2.5000000000000001E-2</v>
      </c>
      <c r="E95" s="38">
        <v>2.5000000000000001E-2</v>
      </c>
      <c r="F95" s="38">
        <v>1</v>
      </c>
      <c r="G95" s="65">
        <f>SUM(E95:E115)</f>
        <v>0.98339499999999991</v>
      </c>
    </row>
    <row r="96" spans="1:7" ht="22.5" x14ac:dyDescent="0.25">
      <c r="A96" s="75"/>
      <c r="B96" s="17" t="s">
        <v>513</v>
      </c>
      <c r="C96" s="17" t="s">
        <v>514</v>
      </c>
      <c r="D96" s="38">
        <v>2.5000000000000001E-2</v>
      </c>
      <c r="E96" s="38">
        <v>2.5000000000000001E-2</v>
      </c>
      <c r="F96" s="38">
        <v>1</v>
      </c>
      <c r="G96" s="66"/>
    </row>
    <row r="97" spans="1:7" x14ac:dyDescent="0.25">
      <c r="A97" s="75"/>
      <c r="B97" s="17" t="s">
        <v>517</v>
      </c>
      <c r="C97" s="17" t="s">
        <v>518</v>
      </c>
      <c r="D97" s="38">
        <v>2.5000000000000001E-2</v>
      </c>
      <c r="E97" s="38">
        <v>2.5000000000000001E-2</v>
      </c>
      <c r="F97" s="38">
        <v>1</v>
      </c>
      <c r="G97" s="66"/>
    </row>
    <row r="98" spans="1:7" ht="22.5" x14ac:dyDescent="0.25">
      <c r="A98" s="75"/>
      <c r="B98" s="17" t="s">
        <v>521</v>
      </c>
      <c r="C98" s="17" t="s">
        <v>522</v>
      </c>
      <c r="D98" s="38">
        <v>2.5000000000000001E-2</v>
      </c>
      <c r="E98" s="38">
        <v>2.5000000000000001E-2</v>
      </c>
      <c r="F98" s="38">
        <v>1</v>
      </c>
      <c r="G98" s="66"/>
    </row>
    <row r="99" spans="1:7" ht="33.75" x14ac:dyDescent="0.25">
      <c r="A99" s="75"/>
      <c r="B99" s="17" t="s">
        <v>525</v>
      </c>
      <c r="C99" s="17" t="s">
        <v>526</v>
      </c>
      <c r="D99" s="38">
        <v>0.20250000000000004</v>
      </c>
      <c r="E99" s="38">
        <v>0.18589500000000009</v>
      </c>
      <c r="F99" s="38">
        <v>0.91800000000000026</v>
      </c>
      <c r="G99" s="66"/>
    </row>
    <row r="100" spans="1:7" ht="22.5" x14ac:dyDescent="0.25">
      <c r="A100" s="75"/>
      <c r="B100" s="17" t="s">
        <v>527</v>
      </c>
      <c r="C100" s="17" t="s">
        <v>528</v>
      </c>
      <c r="D100" s="38">
        <v>4.0500000000000008E-2</v>
      </c>
      <c r="E100" s="38">
        <v>4.0500000000000008E-2</v>
      </c>
      <c r="F100" s="38">
        <v>1</v>
      </c>
      <c r="G100" s="66"/>
    </row>
    <row r="101" spans="1:7" ht="22.5" x14ac:dyDescent="0.25">
      <c r="A101" s="75"/>
      <c r="B101" s="17" t="s">
        <v>529</v>
      </c>
      <c r="C101" s="17" t="s">
        <v>530</v>
      </c>
      <c r="D101" s="38">
        <v>2.0250000000000004E-2</v>
      </c>
      <c r="E101" s="38">
        <v>2.0250000000000004E-2</v>
      </c>
      <c r="F101" s="38">
        <v>1</v>
      </c>
      <c r="G101" s="66"/>
    </row>
    <row r="102" spans="1:7" ht="33.75" x14ac:dyDescent="0.25">
      <c r="A102" s="75"/>
      <c r="B102" s="17" t="s">
        <v>531</v>
      </c>
      <c r="C102" s="17" t="s">
        <v>532</v>
      </c>
      <c r="D102" s="38">
        <v>4.0500000000000001E-2</v>
      </c>
      <c r="E102" s="38">
        <v>4.0500000000000001E-2</v>
      </c>
      <c r="F102" s="38">
        <v>1</v>
      </c>
      <c r="G102" s="66"/>
    </row>
    <row r="103" spans="1:7" ht="22.5" x14ac:dyDescent="0.25">
      <c r="A103" s="75"/>
      <c r="B103" s="17" t="s">
        <v>533</v>
      </c>
      <c r="C103" s="17" t="s">
        <v>534</v>
      </c>
      <c r="D103" s="38">
        <v>2.0250000000000001E-2</v>
      </c>
      <c r="E103" s="38">
        <v>2.0250000000000001E-2</v>
      </c>
      <c r="F103" s="38">
        <v>1</v>
      </c>
      <c r="G103" s="66"/>
    </row>
    <row r="104" spans="1:7" ht="45" x14ac:dyDescent="0.25">
      <c r="A104" s="75"/>
      <c r="B104" s="17" t="s">
        <v>535</v>
      </c>
      <c r="C104" s="17" t="s">
        <v>536</v>
      </c>
      <c r="D104" s="38">
        <v>2.0250000000000004E-2</v>
      </c>
      <c r="E104" s="38">
        <v>2.0250000000000004E-2</v>
      </c>
      <c r="F104" s="38">
        <v>1</v>
      </c>
      <c r="G104" s="66"/>
    </row>
    <row r="105" spans="1:7" ht="33.75" x14ac:dyDescent="0.25">
      <c r="A105" s="75"/>
      <c r="B105" s="17" t="s">
        <v>537</v>
      </c>
      <c r="C105" s="17" t="s">
        <v>538</v>
      </c>
      <c r="D105" s="38">
        <v>4.0500000000000015E-2</v>
      </c>
      <c r="E105" s="38">
        <v>4.0500000000000015E-2</v>
      </c>
      <c r="F105" s="38">
        <v>1</v>
      </c>
      <c r="G105" s="66"/>
    </row>
    <row r="106" spans="1:7" ht="33.75" x14ac:dyDescent="0.25">
      <c r="A106" s="75"/>
      <c r="B106" s="17" t="s">
        <v>541</v>
      </c>
      <c r="C106" s="17" t="s">
        <v>542</v>
      </c>
      <c r="D106" s="38">
        <v>2.0250000000000004E-2</v>
      </c>
      <c r="E106" s="38">
        <v>2.0250000000000004E-2</v>
      </c>
      <c r="F106" s="38">
        <v>1</v>
      </c>
      <c r="G106" s="66"/>
    </row>
    <row r="107" spans="1:7" ht="22.5" x14ac:dyDescent="0.25">
      <c r="A107" s="75"/>
      <c r="B107" s="17" t="s">
        <v>545</v>
      </c>
      <c r="C107" s="17" t="s">
        <v>546</v>
      </c>
      <c r="D107" s="38">
        <v>4.5000000000000005E-3</v>
      </c>
      <c r="E107" s="38">
        <v>4.5000000000000005E-3</v>
      </c>
      <c r="F107" s="38">
        <v>1</v>
      </c>
      <c r="G107" s="66"/>
    </row>
    <row r="108" spans="1:7" ht="33.75" x14ac:dyDescent="0.25">
      <c r="A108" s="75"/>
      <c r="B108" s="17" t="s">
        <v>549</v>
      </c>
      <c r="C108" s="17" t="s">
        <v>550</v>
      </c>
      <c r="D108" s="38">
        <v>3.6000000000000004E-2</v>
      </c>
      <c r="E108" s="38">
        <v>3.6000000000000004E-2</v>
      </c>
      <c r="F108" s="38">
        <v>1</v>
      </c>
      <c r="G108" s="66"/>
    </row>
    <row r="109" spans="1:7" ht="22.5" x14ac:dyDescent="0.25">
      <c r="A109" s="75"/>
      <c r="B109" s="17" t="s">
        <v>553</v>
      </c>
      <c r="C109" s="17" t="s">
        <v>554</v>
      </c>
      <c r="D109" s="38">
        <v>4.5000000000000005E-3</v>
      </c>
      <c r="E109" s="38">
        <v>4.5000000000000005E-3</v>
      </c>
      <c r="F109" s="38">
        <v>1</v>
      </c>
      <c r="G109" s="66"/>
    </row>
    <row r="110" spans="1:7" ht="33.75" x14ac:dyDescent="0.25">
      <c r="A110" s="75"/>
      <c r="B110" s="17" t="s">
        <v>557</v>
      </c>
      <c r="C110" s="17" t="s">
        <v>558</v>
      </c>
      <c r="D110" s="38">
        <v>0.1215</v>
      </c>
      <c r="E110" s="38">
        <v>0.1215</v>
      </c>
      <c r="F110" s="38">
        <v>1</v>
      </c>
      <c r="G110" s="66"/>
    </row>
    <row r="111" spans="1:7" ht="22.5" x14ac:dyDescent="0.25">
      <c r="A111" s="75"/>
      <c r="B111" s="17" t="s">
        <v>561</v>
      </c>
      <c r="C111" s="17" t="s">
        <v>562</v>
      </c>
      <c r="D111" s="38">
        <v>8.1000000000000016E-2</v>
      </c>
      <c r="E111" s="38">
        <v>8.1000000000000016E-2</v>
      </c>
      <c r="F111" s="38">
        <v>1</v>
      </c>
      <c r="G111" s="66"/>
    </row>
    <row r="112" spans="1:7" ht="33.75" x14ac:dyDescent="0.25">
      <c r="A112" s="75"/>
      <c r="B112" s="17" t="s">
        <v>565</v>
      </c>
      <c r="C112" s="17" t="s">
        <v>566</v>
      </c>
      <c r="D112" s="38">
        <v>0.16200000000000003</v>
      </c>
      <c r="E112" s="38">
        <v>0.16200000000000003</v>
      </c>
      <c r="F112" s="38">
        <v>1</v>
      </c>
      <c r="G112" s="66"/>
    </row>
    <row r="113" spans="1:7" ht="33.75" x14ac:dyDescent="0.25">
      <c r="A113" s="75"/>
      <c r="B113" s="17" t="s">
        <v>567</v>
      </c>
      <c r="C113" s="17" t="s">
        <v>568</v>
      </c>
      <c r="D113" s="38">
        <v>4.0500000000000001E-2</v>
      </c>
      <c r="E113" s="38">
        <v>4.0500000000000001E-2</v>
      </c>
      <c r="F113" s="38">
        <v>1</v>
      </c>
      <c r="G113" s="66"/>
    </row>
    <row r="114" spans="1:7" ht="33.75" x14ac:dyDescent="0.25">
      <c r="A114" s="75"/>
      <c r="B114" s="17" t="s">
        <v>569</v>
      </c>
      <c r="C114" s="17" t="s">
        <v>570</v>
      </c>
      <c r="D114" s="38">
        <v>2.2500000000000003E-2</v>
      </c>
      <c r="E114" s="38">
        <v>2.2500000000000003E-2</v>
      </c>
      <c r="F114" s="38">
        <v>1</v>
      </c>
      <c r="G114" s="66"/>
    </row>
    <row r="115" spans="1:7" ht="33.75" x14ac:dyDescent="0.25">
      <c r="A115" s="75"/>
      <c r="B115" s="17" t="s">
        <v>571</v>
      </c>
      <c r="C115" s="17" t="s">
        <v>572</v>
      </c>
      <c r="D115" s="38">
        <v>2.2500000000000006E-2</v>
      </c>
      <c r="E115" s="38">
        <v>2.2500000000000006E-2</v>
      </c>
      <c r="F115" s="38">
        <v>1</v>
      </c>
      <c r="G115" s="67"/>
    </row>
    <row r="116" spans="1:7" ht="22.5" x14ac:dyDescent="0.25">
      <c r="A116" s="76" t="s">
        <v>712</v>
      </c>
      <c r="B116" s="20" t="s">
        <v>573</v>
      </c>
      <c r="C116" s="20" t="s">
        <v>574</v>
      </c>
      <c r="D116" s="39">
        <v>2.5000000000000001E-2</v>
      </c>
      <c r="E116" s="39">
        <v>2.5000000000000001E-2</v>
      </c>
      <c r="F116" s="39">
        <v>1</v>
      </c>
      <c r="G116" s="68">
        <f>SUM(E116:E127)</f>
        <v>1</v>
      </c>
    </row>
    <row r="117" spans="1:7" ht="22.5" x14ac:dyDescent="0.25">
      <c r="A117" s="76"/>
      <c r="B117" s="20" t="s">
        <v>575</v>
      </c>
      <c r="C117" s="20" t="s">
        <v>576</v>
      </c>
      <c r="D117" s="39">
        <v>2.5000000000000001E-2</v>
      </c>
      <c r="E117" s="39">
        <v>2.5000000000000001E-2</v>
      </c>
      <c r="F117" s="39">
        <v>1</v>
      </c>
      <c r="G117" s="69"/>
    </row>
    <row r="118" spans="1:7" x14ac:dyDescent="0.25">
      <c r="A118" s="76"/>
      <c r="B118" s="20" t="s">
        <v>577</v>
      </c>
      <c r="C118" s="20" t="s">
        <v>578</v>
      </c>
      <c r="D118" s="39">
        <v>2.5000000000000001E-2</v>
      </c>
      <c r="E118" s="39">
        <v>2.5000000000000001E-2</v>
      </c>
      <c r="F118" s="39">
        <v>1</v>
      </c>
      <c r="G118" s="69"/>
    </row>
    <row r="119" spans="1:7" ht="22.5" x14ac:dyDescent="0.25">
      <c r="A119" s="76"/>
      <c r="B119" s="20" t="s">
        <v>579</v>
      </c>
      <c r="C119" s="20" t="s">
        <v>580</v>
      </c>
      <c r="D119" s="39">
        <v>2.5000000000000001E-2</v>
      </c>
      <c r="E119" s="39">
        <v>2.5000000000000001E-2</v>
      </c>
      <c r="F119" s="39">
        <v>1</v>
      </c>
      <c r="G119" s="69"/>
    </row>
    <row r="120" spans="1:7" ht="22.5" x14ac:dyDescent="0.25">
      <c r="A120" s="76"/>
      <c r="B120" s="20" t="s">
        <v>581</v>
      </c>
      <c r="C120" s="20" t="s">
        <v>582</v>
      </c>
      <c r="D120" s="39">
        <v>0.10000000000000002</v>
      </c>
      <c r="E120" s="39">
        <v>0.10000000000000002</v>
      </c>
      <c r="F120" s="39">
        <v>1</v>
      </c>
      <c r="G120" s="69"/>
    </row>
    <row r="121" spans="1:7" ht="22.5" x14ac:dyDescent="0.25">
      <c r="A121" s="76"/>
      <c r="B121" s="20" t="s">
        <v>583</v>
      </c>
      <c r="C121" s="20" t="s">
        <v>584</v>
      </c>
      <c r="D121" s="39">
        <v>0.1</v>
      </c>
      <c r="E121" s="39">
        <v>0.1</v>
      </c>
      <c r="F121" s="39">
        <v>1</v>
      </c>
      <c r="G121" s="69"/>
    </row>
    <row r="122" spans="1:7" x14ac:dyDescent="0.25">
      <c r="A122" s="76"/>
      <c r="B122" s="20" t="s">
        <v>585</v>
      </c>
      <c r="C122" s="20" t="s">
        <v>586</v>
      </c>
      <c r="D122" s="39">
        <v>0.10000000000000003</v>
      </c>
      <c r="E122" s="39">
        <v>0.10000000000000003</v>
      </c>
      <c r="F122" s="39">
        <v>1</v>
      </c>
      <c r="G122" s="69"/>
    </row>
    <row r="123" spans="1:7" ht="22.5" x14ac:dyDescent="0.25">
      <c r="A123" s="76"/>
      <c r="B123" s="20" t="s">
        <v>587</v>
      </c>
      <c r="C123" s="20" t="s">
        <v>588</v>
      </c>
      <c r="D123" s="39">
        <v>0.04</v>
      </c>
      <c r="E123" s="39">
        <v>0.04</v>
      </c>
      <c r="F123" s="39">
        <v>1</v>
      </c>
      <c r="G123" s="69"/>
    </row>
    <row r="124" spans="1:7" x14ac:dyDescent="0.25">
      <c r="A124" s="76"/>
      <c r="B124" s="20" t="s">
        <v>589</v>
      </c>
      <c r="C124" s="20" t="s">
        <v>590</v>
      </c>
      <c r="D124" s="39">
        <v>3.0000000000000006E-2</v>
      </c>
      <c r="E124" s="39">
        <v>3.0000000000000006E-2</v>
      </c>
      <c r="F124" s="39">
        <v>1</v>
      </c>
      <c r="G124" s="69"/>
    </row>
    <row r="125" spans="1:7" ht="22.5" x14ac:dyDescent="0.25">
      <c r="A125" s="76"/>
      <c r="B125" s="20" t="s">
        <v>591</v>
      </c>
      <c r="C125" s="20" t="s">
        <v>592</v>
      </c>
      <c r="D125" s="39">
        <v>0.03</v>
      </c>
      <c r="E125" s="39">
        <v>0.03</v>
      </c>
      <c r="F125" s="39">
        <v>1</v>
      </c>
      <c r="G125" s="69"/>
    </row>
    <row r="126" spans="1:7" ht="22.5" x14ac:dyDescent="0.25">
      <c r="A126" s="76"/>
      <c r="B126" s="20" t="s">
        <v>593</v>
      </c>
      <c r="C126" s="20" t="s">
        <v>594</v>
      </c>
      <c r="D126" s="39">
        <v>0.25</v>
      </c>
      <c r="E126" s="39">
        <v>0.25</v>
      </c>
      <c r="F126" s="39">
        <v>1</v>
      </c>
      <c r="G126" s="69"/>
    </row>
    <row r="127" spans="1:7" ht="22.5" x14ac:dyDescent="0.25">
      <c r="A127" s="76"/>
      <c r="B127" s="20" t="s">
        <v>595</v>
      </c>
      <c r="C127" s="20" t="s">
        <v>596</v>
      </c>
      <c r="D127" s="39">
        <v>0.25</v>
      </c>
      <c r="E127" s="39">
        <v>0.25</v>
      </c>
      <c r="F127" s="39">
        <v>1</v>
      </c>
      <c r="G127" s="70"/>
    </row>
    <row r="128" spans="1:7" ht="22.5" x14ac:dyDescent="0.25">
      <c r="A128" s="75" t="s">
        <v>785</v>
      </c>
      <c r="B128" s="17" t="s">
        <v>597</v>
      </c>
      <c r="C128" s="17" t="s">
        <v>598</v>
      </c>
      <c r="D128" s="38">
        <v>2.5000000000000001E-2</v>
      </c>
      <c r="E128" s="38">
        <v>2.5000000000000001E-2</v>
      </c>
      <c r="F128" s="38">
        <v>1</v>
      </c>
      <c r="G128" s="65">
        <f>SUM(E128:E158)</f>
        <v>0.98636901812500044</v>
      </c>
    </row>
    <row r="129" spans="1:7" ht="22.5" x14ac:dyDescent="0.25">
      <c r="A129" s="75"/>
      <c r="B129" s="17" t="s">
        <v>599</v>
      </c>
      <c r="C129" s="17" t="s">
        <v>600</v>
      </c>
      <c r="D129" s="38">
        <v>2.5000000000000001E-2</v>
      </c>
      <c r="E129" s="38">
        <v>2.5000000000000001E-2</v>
      </c>
      <c r="F129" s="38">
        <v>1</v>
      </c>
      <c r="G129" s="66"/>
    </row>
    <row r="130" spans="1:7" x14ac:dyDescent="0.25">
      <c r="A130" s="75"/>
      <c r="B130" s="17" t="s">
        <v>601</v>
      </c>
      <c r="C130" s="17" t="s">
        <v>602</v>
      </c>
      <c r="D130" s="38">
        <v>2.5000000000000001E-2</v>
      </c>
      <c r="E130" s="38">
        <v>2.5000000000000001E-2</v>
      </c>
      <c r="F130" s="38">
        <v>1</v>
      </c>
      <c r="G130" s="66"/>
    </row>
    <row r="131" spans="1:7" ht="22.5" x14ac:dyDescent="0.25">
      <c r="A131" s="75"/>
      <c r="B131" s="17" t="s">
        <v>603</v>
      </c>
      <c r="C131" s="17" t="s">
        <v>604</v>
      </c>
      <c r="D131" s="38">
        <v>2.5000000000000001E-2</v>
      </c>
      <c r="E131" s="38">
        <v>2.5000000000000001E-2</v>
      </c>
      <c r="F131" s="38">
        <v>1</v>
      </c>
      <c r="G131" s="66"/>
    </row>
    <row r="132" spans="1:7" ht="22.5" x14ac:dyDescent="0.25">
      <c r="A132" s="75"/>
      <c r="B132" s="17" t="s">
        <v>605</v>
      </c>
      <c r="C132" s="17" t="s">
        <v>606</v>
      </c>
      <c r="D132" s="38">
        <v>1.6500000000000001E-2</v>
      </c>
      <c r="E132" s="38">
        <v>1.5745125000000002E-2</v>
      </c>
      <c r="F132" s="38">
        <v>0.95425000000000004</v>
      </c>
      <c r="G132" s="66"/>
    </row>
    <row r="133" spans="1:7" ht="22.5" x14ac:dyDescent="0.25">
      <c r="A133" s="75"/>
      <c r="B133" s="17" t="s">
        <v>607</v>
      </c>
      <c r="C133" s="17" t="s">
        <v>608</v>
      </c>
      <c r="D133" s="38">
        <v>1.6500000000000001E-2</v>
      </c>
      <c r="E133" s="38">
        <v>1.6500000000000001E-2</v>
      </c>
      <c r="F133" s="38">
        <v>1</v>
      </c>
      <c r="G133" s="66"/>
    </row>
    <row r="134" spans="1:7" ht="33.75" x14ac:dyDescent="0.25">
      <c r="A134" s="75"/>
      <c r="B134" s="17" t="s">
        <v>609</v>
      </c>
      <c r="C134" s="17" t="s">
        <v>610</v>
      </c>
      <c r="D134" s="38">
        <v>1.0890000000000002E-2</v>
      </c>
      <c r="E134" s="38">
        <v>1.0890000000000002E-2</v>
      </c>
      <c r="F134" s="38">
        <v>1</v>
      </c>
      <c r="G134" s="66"/>
    </row>
    <row r="135" spans="1:7" ht="33.75" x14ac:dyDescent="0.25">
      <c r="A135" s="75"/>
      <c r="B135" s="17" t="s">
        <v>611</v>
      </c>
      <c r="C135" s="17" t="s">
        <v>612</v>
      </c>
      <c r="D135" s="38">
        <v>1.09E-2</v>
      </c>
      <c r="E135" s="38">
        <v>1.0523143125000006E-2</v>
      </c>
      <c r="F135" s="38">
        <v>0.96542597477064274</v>
      </c>
      <c r="G135" s="66"/>
    </row>
    <row r="136" spans="1:7" ht="33.75" x14ac:dyDescent="0.25">
      <c r="A136" s="75"/>
      <c r="B136" s="17" t="s">
        <v>613</v>
      </c>
      <c r="C136" s="17" t="s">
        <v>614</v>
      </c>
      <c r="D136" s="38">
        <v>1.1220000000000001E-2</v>
      </c>
      <c r="E136" s="38">
        <v>1.1220000000000001E-2</v>
      </c>
      <c r="F136" s="38">
        <v>1</v>
      </c>
      <c r="G136" s="66"/>
    </row>
    <row r="137" spans="1:7" ht="33.75" x14ac:dyDescent="0.25">
      <c r="A137" s="75"/>
      <c r="B137" s="17" t="s">
        <v>615</v>
      </c>
      <c r="C137" s="17" t="s">
        <v>616</v>
      </c>
      <c r="D137" s="38">
        <v>1.7000000000000008E-2</v>
      </c>
      <c r="E137" s="38">
        <v>1.7000000000000008E-2</v>
      </c>
      <c r="F137" s="38">
        <v>1</v>
      </c>
      <c r="G137" s="66"/>
    </row>
    <row r="138" spans="1:7" ht="33.75" x14ac:dyDescent="0.25">
      <c r="A138" s="75"/>
      <c r="B138" s="17" t="s">
        <v>617</v>
      </c>
      <c r="C138" s="17" t="s">
        <v>618</v>
      </c>
      <c r="D138" s="38">
        <v>1.7000000000000001E-2</v>
      </c>
      <c r="E138" s="38">
        <v>1.7000000000000001E-2</v>
      </c>
      <c r="F138" s="38">
        <v>1</v>
      </c>
      <c r="G138" s="66"/>
    </row>
    <row r="139" spans="1:7" ht="33.75" x14ac:dyDescent="0.25">
      <c r="A139" s="75"/>
      <c r="B139" s="17" t="s">
        <v>619</v>
      </c>
      <c r="C139" s="17" t="s">
        <v>620</v>
      </c>
      <c r="D139" s="38">
        <v>3.2999999999999995E-2</v>
      </c>
      <c r="E139" s="38">
        <v>3.2999999999999995E-2</v>
      </c>
      <c r="F139" s="38">
        <v>1</v>
      </c>
      <c r="G139" s="66"/>
    </row>
    <row r="140" spans="1:7" ht="33.75" x14ac:dyDescent="0.25">
      <c r="A140" s="75"/>
      <c r="B140" s="17" t="s">
        <v>621</v>
      </c>
      <c r="C140" s="17" t="s">
        <v>622</v>
      </c>
      <c r="D140" s="38">
        <v>3.2999999999999995E-2</v>
      </c>
      <c r="E140" s="38">
        <v>3.0368249999999999E-2</v>
      </c>
      <c r="F140" s="38">
        <v>0.92025000000000012</v>
      </c>
      <c r="G140" s="66"/>
    </row>
    <row r="141" spans="1:7" ht="33.75" x14ac:dyDescent="0.25">
      <c r="A141" s="75"/>
      <c r="B141" s="17" t="s">
        <v>623</v>
      </c>
      <c r="C141" s="17" t="s">
        <v>624</v>
      </c>
      <c r="D141" s="38">
        <v>3.4000000000000002E-2</v>
      </c>
      <c r="E141" s="38">
        <v>3.4000000000000002E-2</v>
      </c>
      <c r="F141" s="38">
        <v>1</v>
      </c>
      <c r="G141" s="66"/>
    </row>
    <row r="142" spans="1:7" ht="22.5" x14ac:dyDescent="0.25">
      <c r="A142" s="75"/>
      <c r="B142" s="17" t="s">
        <v>625</v>
      </c>
      <c r="C142" s="17" t="s">
        <v>626</v>
      </c>
      <c r="D142" s="38">
        <v>0.13500000000000001</v>
      </c>
      <c r="E142" s="38">
        <v>0.13500000000000001</v>
      </c>
      <c r="F142" s="38">
        <v>1</v>
      </c>
      <c r="G142" s="66"/>
    </row>
    <row r="143" spans="1:7" ht="22.5" x14ac:dyDescent="0.25">
      <c r="A143" s="75"/>
      <c r="B143" s="17" t="s">
        <v>627</v>
      </c>
      <c r="C143" s="17" t="s">
        <v>628</v>
      </c>
      <c r="D143" s="38">
        <v>9.4500000000000001E-2</v>
      </c>
      <c r="E143" s="38">
        <v>9.4500000000000001E-2</v>
      </c>
      <c r="F143" s="38">
        <v>1</v>
      </c>
      <c r="G143" s="66"/>
    </row>
    <row r="144" spans="1:7" ht="22.5" x14ac:dyDescent="0.25">
      <c r="A144" s="75"/>
      <c r="B144" s="17" t="s">
        <v>629</v>
      </c>
      <c r="C144" s="17" t="s">
        <v>630</v>
      </c>
      <c r="D144" s="38">
        <v>4.0500000000000001E-2</v>
      </c>
      <c r="E144" s="38">
        <v>4.0500000000000001E-2</v>
      </c>
      <c r="F144" s="38">
        <v>1</v>
      </c>
      <c r="G144" s="66"/>
    </row>
    <row r="145" spans="1:7" ht="22.5" x14ac:dyDescent="0.25">
      <c r="A145" s="75"/>
      <c r="B145" s="17" t="s">
        <v>631</v>
      </c>
      <c r="C145" s="17" t="s">
        <v>632</v>
      </c>
      <c r="D145" s="38">
        <v>1.4999999999999999E-2</v>
      </c>
      <c r="E145" s="38">
        <v>1.4999999999999999E-2</v>
      </c>
      <c r="F145" s="38">
        <v>1</v>
      </c>
      <c r="G145" s="66"/>
    </row>
    <row r="146" spans="1:7" ht="22.5" x14ac:dyDescent="0.25">
      <c r="A146" s="75"/>
      <c r="B146" s="17" t="s">
        <v>633</v>
      </c>
      <c r="C146" s="17" t="s">
        <v>634</v>
      </c>
      <c r="D146" s="38">
        <v>2.5000000000000001E-2</v>
      </c>
      <c r="E146" s="38">
        <v>2.5000000000000001E-2</v>
      </c>
      <c r="F146" s="38">
        <v>1</v>
      </c>
      <c r="G146" s="66"/>
    </row>
    <row r="147" spans="1:7" ht="22.5" x14ac:dyDescent="0.25">
      <c r="A147" s="75"/>
      <c r="B147" s="17" t="s">
        <v>635</v>
      </c>
      <c r="C147" s="17" t="s">
        <v>636</v>
      </c>
      <c r="D147" s="38">
        <v>1.7999999999999999E-2</v>
      </c>
      <c r="E147" s="38">
        <v>8.1224999999999978E-3</v>
      </c>
      <c r="F147" s="38">
        <v>0.45124999999999993</v>
      </c>
      <c r="G147" s="66"/>
    </row>
    <row r="148" spans="1:7" ht="22.5" x14ac:dyDescent="0.25">
      <c r="A148" s="75"/>
      <c r="B148" s="17" t="s">
        <v>637</v>
      </c>
      <c r="C148" s="17" t="s">
        <v>638</v>
      </c>
      <c r="D148" s="38">
        <v>1.2E-2</v>
      </c>
      <c r="E148" s="38">
        <v>1.2E-2</v>
      </c>
      <c r="F148" s="38">
        <v>1</v>
      </c>
      <c r="G148" s="66"/>
    </row>
    <row r="149" spans="1:7" ht="33.75" x14ac:dyDescent="0.25">
      <c r="A149" s="75"/>
      <c r="B149" s="17" t="s">
        <v>639</v>
      </c>
      <c r="C149" s="17" t="s">
        <v>640</v>
      </c>
      <c r="D149" s="38">
        <v>2.0000000000000004E-2</v>
      </c>
      <c r="E149" s="38">
        <v>2.0000000000000004E-2</v>
      </c>
      <c r="F149" s="38">
        <v>1</v>
      </c>
      <c r="G149" s="66"/>
    </row>
    <row r="150" spans="1:7" ht="22.5" x14ac:dyDescent="0.25">
      <c r="A150" s="75"/>
      <c r="B150" s="17" t="s">
        <v>641</v>
      </c>
      <c r="C150" s="17" t="s">
        <v>642</v>
      </c>
      <c r="D150" s="38">
        <v>1.0000000000000002E-2</v>
      </c>
      <c r="E150" s="38">
        <v>1.0000000000000002E-2</v>
      </c>
      <c r="F150" s="38">
        <v>1</v>
      </c>
      <c r="G150" s="66"/>
    </row>
    <row r="151" spans="1:7" ht="22.5" x14ac:dyDescent="0.25">
      <c r="A151" s="75"/>
      <c r="B151" s="17" t="s">
        <v>643</v>
      </c>
      <c r="C151" s="17" t="s">
        <v>644</v>
      </c>
      <c r="D151" s="38">
        <v>0.05</v>
      </c>
      <c r="E151" s="38">
        <v>0.05</v>
      </c>
      <c r="F151" s="38">
        <v>1</v>
      </c>
      <c r="G151" s="66"/>
    </row>
    <row r="152" spans="1:7" ht="22.5" x14ac:dyDescent="0.25">
      <c r="A152" s="75"/>
      <c r="B152" s="17" t="s">
        <v>645</v>
      </c>
      <c r="C152" s="17" t="s">
        <v>646</v>
      </c>
      <c r="D152" s="38">
        <v>0.05</v>
      </c>
      <c r="E152" s="38">
        <v>0.05</v>
      </c>
      <c r="F152" s="38">
        <v>1</v>
      </c>
      <c r="G152" s="66"/>
    </row>
    <row r="153" spans="1:7" ht="22.5" x14ac:dyDescent="0.25">
      <c r="A153" s="75"/>
      <c r="B153" s="17" t="s">
        <v>647</v>
      </c>
      <c r="C153" s="17" t="s">
        <v>648</v>
      </c>
      <c r="D153" s="38">
        <v>0.05</v>
      </c>
      <c r="E153" s="38">
        <v>0.05</v>
      </c>
      <c r="F153" s="38">
        <v>1</v>
      </c>
      <c r="G153" s="66"/>
    </row>
    <row r="154" spans="1:7" ht="22.5" x14ac:dyDescent="0.25">
      <c r="A154" s="75"/>
      <c r="B154" s="17" t="s">
        <v>649</v>
      </c>
      <c r="C154" s="17" t="s">
        <v>650</v>
      </c>
      <c r="D154" s="38">
        <v>0.05</v>
      </c>
      <c r="E154" s="38">
        <v>0.05</v>
      </c>
      <c r="F154" s="38">
        <v>1</v>
      </c>
      <c r="G154" s="66"/>
    </row>
    <row r="155" spans="1:7" ht="33.75" x14ac:dyDescent="0.25">
      <c r="A155" s="75"/>
      <c r="B155" s="17" t="s">
        <v>651</v>
      </c>
      <c r="C155" s="17" t="s">
        <v>652</v>
      </c>
      <c r="D155" s="38">
        <v>3.5000000000000003E-2</v>
      </c>
      <c r="E155" s="38">
        <v>3.5000000000000003E-2</v>
      </c>
      <c r="F155" s="38">
        <v>1</v>
      </c>
      <c r="G155" s="66"/>
    </row>
    <row r="156" spans="1:7" ht="22.5" x14ac:dyDescent="0.25">
      <c r="A156" s="75"/>
      <c r="B156" s="17" t="s">
        <v>653</v>
      </c>
      <c r="C156" s="17" t="s">
        <v>654</v>
      </c>
      <c r="D156" s="38">
        <v>3.500000000000001E-2</v>
      </c>
      <c r="E156" s="38">
        <v>3.500000000000001E-2</v>
      </c>
      <c r="F156" s="38">
        <v>1</v>
      </c>
      <c r="G156" s="66"/>
    </row>
    <row r="157" spans="1:7" ht="22.5" x14ac:dyDescent="0.25">
      <c r="A157" s="75"/>
      <c r="B157" s="17" t="s">
        <v>655</v>
      </c>
      <c r="C157" s="17" t="s">
        <v>656</v>
      </c>
      <c r="D157" s="38">
        <v>3.0000000000000002E-2</v>
      </c>
      <c r="E157" s="38">
        <v>3.0000000000000002E-2</v>
      </c>
      <c r="F157" s="38">
        <v>1</v>
      </c>
      <c r="G157" s="66"/>
    </row>
    <row r="158" spans="1:7" x14ac:dyDescent="0.25">
      <c r="A158" s="75"/>
      <c r="B158" s="17" t="s">
        <v>657</v>
      </c>
      <c r="C158" s="17" t="s">
        <v>658</v>
      </c>
      <c r="D158" s="38">
        <v>0.03</v>
      </c>
      <c r="E158" s="38">
        <v>0.03</v>
      </c>
      <c r="F158" s="38">
        <v>1</v>
      </c>
      <c r="G158" s="67"/>
    </row>
    <row r="159" spans="1:7" ht="22.5" x14ac:dyDescent="0.25">
      <c r="A159" s="76" t="s">
        <v>713</v>
      </c>
      <c r="B159" s="20" t="s">
        <v>659</v>
      </c>
      <c r="C159" s="20" t="s">
        <v>660</v>
      </c>
      <c r="D159" s="39">
        <v>2.5000000000000001E-2</v>
      </c>
      <c r="E159" s="39">
        <v>2.5000000000000001E-2</v>
      </c>
      <c r="F159" s="39">
        <v>1</v>
      </c>
      <c r="G159" s="68">
        <f>SUM(E159:E171)</f>
        <v>0.95380671458333355</v>
      </c>
    </row>
    <row r="160" spans="1:7" ht="22.5" x14ac:dyDescent="0.25">
      <c r="A160" s="76"/>
      <c r="B160" s="20" t="s">
        <v>661</v>
      </c>
      <c r="C160" s="20" t="s">
        <v>662</v>
      </c>
      <c r="D160" s="39">
        <v>2.5000000000000001E-2</v>
      </c>
      <c r="E160" s="39">
        <v>2.5000000000000001E-2</v>
      </c>
      <c r="F160" s="39">
        <v>1</v>
      </c>
      <c r="G160" s="69"/>
    </row>
    <row r="161" spans="1:7" x14ac:dyDescent="0.25">
      <c r="A161" s="76"/>
      <c r="B161" s="20" t="s">
        <v>663</v>
      </c>
      <c r="C161" s="20" t="s">
        <v>664</v>
      </c>
      <c r="D161" s="39">
        <v>2.5000000000000001E-2</v>
      </c>
      <c r="E161" s="39">
        <v>2.5000000000000001E-2</v>
      </c>
      <c r="F161" s="39">
        <v>1</v>
      </c>
      <c r="G161" s="69"/>
    </row>
    <row r="162" spans="1:7" ht="22.5" x14ac:dyDescent="0.25">
      <c r="A162" s="76"/>
      <c r="B162" s="20" t="s">
        <v>665</v>
      </c>
      <c r="C162" s="20" t="s">
        <v>666</v>
      </c>
      <c r="D162" s="39">
        <v>2.5000000000000001E-2</v>
      </c>
      <c r="E162" s="39">
        <v>2.5000000000000001E-2</v>
      </c>
      <c r="F162" s="39">
        <v>1</v>
      </c>
      <c r="G162" s="69"/>
    </row>
    <row r="163" spans="1:7" ht="33.75" x14ac:dyDescent="0.25">
      <c r="A163" s="76"/>
      <c r="B163" s="20" t="s">
        <v>667</v>
      </c>
      <c r="C163" s="20" t="s">
        <v>668</v>
      </c>
      <c r="D163" s="39">
        <v>0.51</v>
      </c>
      <c r="E163" s="39">
        <v>0.46410000000000001</v>
      </c>
      <c r="F163" s="39">
        <v>0.91</v>
      </c>
      <c r="G163" s="69"/>
    </row>
    <row r="164" spans="1:7" ht="33.75" x14ac:dyDescent="0.25">
      <c r="A164" s="76"/>
      <c r="B164" s="20" t="s">
        <v>669</v>
      </c>
      <c r="C164" s="20" t="s">
        <v>670</v>
      </c>
      <c r="D164" s="39">
        <v>9.0000000000000011E-2</v>
      </c>
      <c r="E164" s="39">
        <v>9.0000000000000011E-2</v>
      </c>
      <c r="F164" s="39">
        <v>1</v>
      </c>
      <c r="G164" s="69"/>
    </row>
    <row r="165" spans="1:7" ht="22.5" x14ac:dyDescent="0.25">
      <c r="A165" s="76"/>
      <c r="B165" s="20" t="s">
        <v>671</v>
      </c>
      <c r="C165" s="20" t="s">
        <v>672</v>
      </c>
      <c r="D165" s="39">
        <v>5.2499999999999998E-2</v>
      </c>
      <c r="E165" s="39">
        <v>5.2206714583333327E-2</v>
      </c>
      <c r="F165" s="39">
        <v>0.99441361111111104</v>
      </c>
      <c r="G165" s="69"/>
    </row>
    <row r="166" spans="1:7" ht="33.75" x14ac:dyDescent="0.25">
      <c r="A166" s="76"/>
      <c r="B166" s="20" t="s">
        <v>673</v>
      </c>
      <c r="C166" s="20" t="s">
        <v>674</v>
      </c>
      <c r="D166" s="39">
        <v>3.7500000000000006E-2</v>
      </c>
      <c r="E166" s="39">
        <v>3.7500000000000006E-2</v>
      </c>
      <c r="F166" s="39">
        <v>1</v>
      </c>
      <c r="G166" s="69"/>
    </row>
    <row r="167" spans="1:7" ht="22.5" x14ac:dyDescent="0.25">
      <c r="A167" s="76"/>
      <c r="B167" s="20" t="s">
        <v>675</v>
      </c>
      <c r="C167" s="20" t="s">
        <v>676</v>
      </c>
      <c r="D167" s="39">
        <v>4.4999999999999998E-2</v>
      </c>
      <c r="E167" s="39">
        <v>4.4999999999999998E-2</v>
      </c>
      <c r="F167" s="39">
        <v>1</v>
      </c>
      <c r="G167" s="69"/>
    </row>
    <row r="168" spans="1:7" ht="22.5" hidden="1" x14ac:dyDescent="0.25">
      <c r="A168" s="76"/>
      <c r="B168" s="20" t="s">
        <v>677</v>
      </c>
      <c r="C168" s="20" t="s">
        <v>678</v>
      </c>
      <c r="D168" s="39">
        <v>1.5000000000000005E-2</v>
      </c>
      <c r="E168" s="39">
        <v>1.5000000000000005E-2</v>
      </c>
      <c r="F168" s="39">
        <v>1</v>
      </c>
      <c r="G168" s="69"/>
    </row>
    <row r="169" spans="1:7" ht="33.75" hidden="1" x14ac:dyDescent="0.25">
      <c r="A169" s="76"/>
      <c r="B169" s="20" t="s">
        <v>679</v>
      </c>
      <c r="C169" s="20" t="s">
        <v>680</v>
      </c>
      <c r="D169" s="39">
        <v>6.0000000000000005E-2</v>
      </c>
      <c r="E169" s="39">
        <v>6.0000000000000005E-2</v>
      </c>
      <c r="F169" s="39">
        <v>1</v>
      </c>
      <c r="G169" s="69"/>
    </row>
    <row r="170" spans="1:7" ht="22.5" hidden="1" x14ac:dyDescent="0.25">
      <c r="A170" s="76"/>
      <c r="B170" s="20" t="s">
        <v>681</v>
      </c>
      <c r="C170" s="20" t="s">
        <v>682</v>
      </c>
      <c r="D170" s="39">
        <v>3.0000000000000002E-2</v>
      </c>
      <c r="E170" s="39">
        <v>3.0000000000000002E-2</v>
      </c>
      <c r="F170" s="39">
        <v>1</v>
      </c>
      <c r="G170" s="69"/>
    </row>
    <row r="171" spans="1:7" ht="22.5" hidden="1" x14ac:dyDescent="0.25">
      <c r="A171" s="76"/>
      <c r="B171" s="20" t="s">
        <v>683</v>
      </c>
      <c r="C171" s="20" t="s">
        <v>684</v>
      </c>
      <c r="D171" s="39">
        <v>0.06</v>
      </c>
      <c r="E171" s="39">
        <v>0.06</v>
      </c>
      <c r="F171" s="39">
        <v>1</v>
      </c>
      <c r="G171" s="70"/>
    </row>
    <row r="172" spans="1:7" ht="22.5" x14ac:dyDescent="0.25">
      <c r="A172" s="73" t="s">
        <v>714</v>
      </c>
      <c r="B172" s="17" t="s">
        <v>685</v>
      </c>
      <c r="C172" s="17" t="s">
        <v>686</v>
      </c>
      <c r="D172" s="38">
        <v>2.5000000000000001E-2</v>
      </c>
      <c r="E172" s="38">
        <v>2.5000000000000001E-2</v>
      </c>
      <c r="F172" s="38">
        <v>1</v>
      </c>
      <c r="G172" s="65">
        <f>SUM(E172:E178)</f>
        <v>0.92999999999999994</v>
      </c>
    </row>
    <row r="173" spans="1:7" ht="22.5" x14ac:dyDescent="0.25">
      <c r="A173" s="73"/>
      <c r="B173" s="17" t="s">
        <v>687</v>
      </c>
      <c r="C173" s="17" t="s">
        <v>688</v>
      </c>
      <c r="D173" s="38">
        <v>2.5000000000000001E-2</v>
      </c>
      <c r="E173" s="38">
        <v>2.5000000000000001E-2</v>
      </c>
      <c r="F173" s="38">
        <v>1</v>
      </c>
      <c r="G173" s="66"/>
    </row>
    <row r="174" spans="1:7" x14ac:dyDescent="0.25">
      <c r="A174" s="73"/>
      <c r="B174" s="17" t="s">
        <v>689</v>
      </c>
      <c r="C174" s="17" t="s">
        <v>690</v>
      </c>
      <c r="D174" s="38">
        <v>2.5000000000000001E-2</v>
      </c>
      <c r="E174" s="38">
        <v>2.5000000000000001E-2</v>
      </c>
      <c r="F174" s="38">
        <v>1</v>
      </c>
      <c r="G174" s="66"/>
    </row>
    <row r="175" spans="1:7" ht="22.5" x14ac:dyDescent="0.25">
      <c r="A175" s="73"/>
      <c r="B175" s="17" t="s">
        <v>691</v>
      </c>
      <c r="C175" s="17" t="s">
        <v>692</v>
      </c>
      <c r="D175" s="38">
        <v>2.5000000000000001E-2</v>
      </c>
      <c r="E175" s="38">
        <v>2.5000000000000001E-2</v>
      </c>
      <c r="F175" s="38">
        <v>1</v>
      </c>
      <c r="G175" s="66"/>
    </row>
    <row r="176" spans="1:7" ht="22.5" x14ac:dyDescent="0.25">
      <c r="A176" s="73"/>
      <c r="B176" s="17" t="s">
        <v>693</v>
      </c>
      <c r="C176" s="17" t="s">
        <v>694</v>
      </c>
      <c r="D176" s="38">
        <v>0.35</v>
      </c>
      <c r="E176" s="38">
        <v>0.35</v>
      </c>
      <c r="F176" s="38">
        <v>1</v>
      </c>
      <c r="G176" s="66"/>
    </row>
    <row r="177" spans="1:7" ht="22.5" x14ac:dyDescent="0.25">
      <c r="A177" s="73"/>
      <c r="B177" s="17" t="s">
        <v>695</v>
      </c>
      <c r="C177" s="17" t="s">
        <v>696</v>
      </c>
      <c r="D177" s="38">
        <v>0.35</v>
      </c>
      <c r="E177" s="38">
        <v>0.27999999999999997</v>
      </c>
      <c r="F177" s="38">
        <v>0.79999999999999993</v>
      </c>
      <c r="G177" s="66"/>
    </row>
    <row r="178" spans="1:7" ht="22.5" x14ac:dyDescent="0.25">
      <c r="A178" s="73"/>
      <c r="B178" s="17" t="s">
        <v>697</v>
      </c>
      <c r="C178" s="17" t="s">
        <v>698</v>
      </c>
      <c r="D178" s="38">
        <v>0.2</v>
      </c>
      <c r="E178" s="38">
        <v>0.2</v>
      </c>
      <c r="F178" s="38">
        <v>1</v>
      </c>
      <c r="G178" s="67"/>
    </row>
  </sheetData>
  <mergeCells count="23">
    <mergeCell ref="G65:G94"/>
    <mergeCell ref="G6:G13"/>
    <mergeCell ref="G14:G25"/>
    <mergeCell ref="G26:G39"/>
    <mergeCell ref="G40:G55"/>
    <mergeCell ref="G56:G64"/>
    <mergeCell ref="G95:G115"/>
    <mergeCell ref="G116:G127"/>
    <mergeCell ref="G128:G158"/>
    <mergeCell ref="G159:G171"/>
    <mergeCell ref="G172:G178"/>
    <mergeCell ref="A172:A178"/>
    <mergeCell ref="E5:F5"/>
    <mergeCell ref="A6:A13"/>
    <mergeCell ref="A14:A25"/>
    <mergeCell ref="A26:A39"/>
    <mergeCell ref="A40:A55"/>
    <mergeCell ref="A56:A64"/>
    <mergeCell ref="A65:A94"/>
    <mergeCell ref="A95:A115"/>
    <mergeCell ref="A116:A127"/>
    <mergeCell ref="A128:A158"/>
    <mergeCell ref="A159:A17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E802C-5EB1-469A-A519-F25B15F9C45D}">
  <sheetPr>
    <tabColor rgb="FF00B0F0"/>
  </sheetPr>
  <dimension ref="A1:M248"/>
  <sheetViews>
    <sheetView tabSelected="1" zoomScaleNormal="100" workbookViewId="0">
      <pane xSplit="2" ySplit="6" topLeftCell="C7" activePane="bottomRight" state="frozen"/>
      <selection pane="topRight" activeCell="C1" sqref="C1"/>
      <selection pane="bottomLeft" activeCell="A7" sqref="A7"/>
      <selection pane="bottomRight" activeCell="I34" sqref="I34"/>
    </sheetView>
  </sheetViews>
  <sheetFormatPr baseColWidth="10" defaultRowHeight="15" x14ac:dyDescent="0.25"/>
  <cols>
    <col min="1" max="1" width="53.5703125" style="15" customWidth="1"/>
    <col min="2" max="2" width="6.5703125" style="15" customWidth="1"/>
    <col min="3" max="13" width="4.28515625" style="15" customWidth="1"/>
    <col min="14" max="16384" width="11.42578125" style="15"/>
  </cols>
  <sheetData>
    <row r="1" spans="1:13" x14ac:dyDescent="0.25">
      <c r="C1" s="44"/>
    </row>
    <row r="2" spans="1:13" x14ac:dyDescent="0.25">
      <c r="A2" s="77" t="s">
        <v>806</v>
      </c>
      <c r="B2" s="77"/>
      <c r="C2" s="77"/>
      <c r="D2" s="77"/>
      <c r="E2" s="77"/>
      <c r="F2" s="77"/>
      <c r="G2" s="77"/>
    </row>
    <row r="3" spans="1:13" x14ac:dyDescent="0.25">
      <c r="A3" s="77"/>
      <c r="B3" s="77"/>
      <c r="C3" s="77"/>
      <c r="D3" s="77"/>
      <c r="E3" s="77"/>
      <c r="F3" s="77"/>
      <c r="G3" s="77"/>
    </row>
    <row r="4" spans="1:13" x14ac:dyDescent="0.25">
      <c r="A4" s="77"/>
      <c r="B4" s="77"/>
      <c r="C4" s="77"/>
      <c r="D4" s="77"/>
      <c r="E4" s="77"/>
      <c r="F4" s="77"/>
      <c r="G4" s="77"/>
    </row>
    <row r="6" spans="1:13" x14ac:dyDescent="0.25">
      <c r="A6" s="45" t="s">
        <v>807</v>
      </c>
      <c r="B6" s="45" t="s">
        <v>2</v>
      </c>
      <c r="C6" s="45" t="s">
        <v>699</v>
      </c>
      <c r="D6" s="45" t="s">
        <v>700</v>
      </c>
      <c r="E6" s="45" t="s">
        <v>701</v>
      </c>
      <c r="F6" s="45" t="s">
        <v>702</v>
      </c>
      <c r="G6" s="45" t="s">
        <v>703</v>
      </c>
      <c r="H6" s="45" t="s">
        <v>704</v>
      </c>
      <c r="I6" s="45" t="s">
        <v>705</v>
      </c>
      <c r="J6" s="45" t="s">
        <v>706</v>
      </c>
      <c r="K6" s="45" t="s">
        <v>707</v>
      </c>
      <c r="L6" s="45" t="s">
        <v>708</v>
      </c>
      <c r="M6" s="45" t="s">
        <v>709</v>
      </c>
    </row>
    <row r="7" spans="1:13" ht="31.5" customHeight="1" x14ac:dyDescent="0.25">
      <c r="A7" s="46" t="s">
        <v>808</v>
      </c>
      <c r="B7" s="47">
        <f>COUNTIF('[7]O.E.(Cons)'!$F$6:$F$65,A7)</f>
        <v>3</v>
      </c>
      <c r="C7" s="47">
        <f>COUNTIFS('[7]O.E.(Cons)'!$F$6:$F$65,$A7,'[7]O.E.(Cons)'!$A$6:$A$65,C$6)</f>
        <v>0</v>
      </c>
      <c r="D7" s="47">
        <f>COUNTIFS('[7]O.E.(Cons)'!$F$6:$F$65,$A7,'[7]O.E.(Cons)'!$A$6:$A$65,D$6)</f>
        <v>0</v>
      </c>
      <c r="E7" s="47">
        <f>COUNTIFS('[7]O.E.(Cons)'!$F$6:$F$65,$A7,'[7]O.E.(Cons)'!$A$6:$A$65,E$6)</f>
        <v>0</v>
      </c>
      <c r="F7" s="47">
        <f>COUNTIFS('[7]O.E.(Cons)'!$F$6:$F$65,$A7,'[7]O.E.(Cons)'!$A$6:$A$65,F$6)</f>
        <v>0</v>
      </c>
      <c r="G7" s="47">
        <f>COUNTIFS('[7]O.E.(Cons)'!$F$6:$F$65,$A7,'[7]O.E.(Cons)'!$A$6:$A$65,G$6)</f>
        <v>0</v>
      </c>
      <c r="H7" s="47">
        <f>COUNTIFS('[7]O.E.(Cons)'!$F$6:$F$65,$A7,'[7]O.E.(Cons)'!$A$6:$A$65,H$6)</f>
        <v>0</v>
      </c>
      <c r="I7" s="47">
        <f>COUNTIFS('[7]O.E.(Cons)'!$F$6:$F$65,$A7,'[7]O.E.(Cons)'!$A$6:$A$65,I$6)</f>
        <v>1</v>
      </c>
      <c r="J7" s="47">
        <f>COUNTIFS('[7]O.E.(Cons)'!$F$6:$F$65,$A7,'[7]O.E.(Cons)'!$A$6:$A$65,J$6)</f>
        <v>0</v>
      </c>
      <c r="K7" s="47">
        <f>COUNTIFS('[7]O.E.(Cons)'!$F$6:$F$65,$A7,'[7]O.E.(Cons)'!$A$6:$A$65,K$6)</f>
        <v>2</v>
      </c>
      <c r="L7" s="47">
        <f>COUNTIFS('[7]O.E.(Cons)'!$F$6:$F$65,$A7,'[7]O.E.(Cons)'!$A$6:$A$65,L$6)</f>
        <v>0</v>
      </c>
      <c r="M7" s="47">
        <f>COUNTIFS('[7]O.E.(Cons)'!$F$6:$F$65,$A7,'[7]O.E.(Cons)'!$A$6:$A$65,M$6)</f>
        <v>0</v>
      </c>
    </row>
    <row r="8" spans="1:13" ht="27" customHeight="1" x14ac:dyDescent="0.25">
      <c r="A8" s="46" t="s">
        <v>809</v>
      </c>
      <c r="B8" s="47">
        <f>COUNTIF('[7]O.E.(Cons)'!$F$6:$F$65,A8)</f>
        <v>1</v>
      </c>
      <c r="C8" s="47">
        <f>COUNTIFS('[7]O.E.(Cons)'!$F$6:$F$65,$A8,'[7]O.E.(Cons)'!$A$6:$A$65,C$6)</f>
        <v>0</v>
      </c>
      <c r="D8" s="47">
        <f>COUNTIFS('[7]O.E.(Cons)'!$F$6:$F$65,$A8,'[7]O.E.(Cons)'!$A$6:$A$65,D$6)</f>
        <v>0</v>
      </c>
      <c r="E8" s="47">
        <f>COUNTIFS('[7]O.E.(Cons)'!$F$6:$F$65,$A8,'[7]O.E.(Cons)'!$A$6:$A$65,E$6)</f>
        <v>0</v>
      </c>
      <c r="F8" s="47">
        <f>COUNTIFS('[7]O.E.(Cons)'!$F$6:$F$65,$A8,'[7]O.E.(Cons)'!$A$6:$A$65,F$6)</f>
        <v>0</v>
      </c>
      <c r="G8" s="47">
        <f>COUNTIFS('[7]O.E.(Cons)'!$F$6:$F$65,$A8,'[7]O.E.(Cons)'!$A$6:$A$65,G$6)</f>
        <v>0</v>
      </c>
      <c r="H8" s="47">
        <f>COUNTIFS('[7]O.E.(Cons)'!$F$6:$F$65,$A8,'[7]O.E.(Cons)'!$A$6:$A$65,H$6)</f>
        <v>0</v>
      </c>
      <c r="I8" s="47">
        <f>COUNTIFS('[7]O.E.(Cons)'!$F$6:$F$65,$A8,'[7]O.E.(Cons)'!$A$6:$A$65,I$6)</f>
        <v>0</v>
      </c>
      <c r="J8" s="47">
        <f>COUNTIFS('[7]O.E.(Cons)'!$F$6:$F$65,$A8,'[7]O.E.(Cons)'!$A$6:$A$65,J$6)</f>
        <v>0</v>
      </c>
      <c r="K8" s="47">
        <f>COUNTIFS('[7]O.E.(Cons)'!$F$6:$F$65,$A8,'[7]O.E.(Cons)'!$A$6:$A$65,K$6)</f>
        <v>0</v>
      </c>
      <c r="L8" s="47">
        <f>COUNTIFS('[7]O.E.(Cons)'!$F$6:$F$65,$A8,'[7]O.E.(Cons)'!$A$6:$A$65,L$6)</f>
        <v>0</v>
      </c>
      <c r="M8" s="47">
        <f>COUNTIFS('[7]O.E.(Cons)'!$F$6:$F$65,$A8,'[7]O.E.(Cons)'!$A$6:$A$65,M$6)</f>
        <v>1</v>
      </c>
    </row>
    <row r="9" spans="1:13" ht="34.5" customHeight="1" x14ac:dyDescent="0.25">
      <c r="A9" s="46" t="s">
        <v>810</v>
      </c>
      <c r="B9" s="47">
        <f>COUNTIF('[7]O.E.(Cons)'!$F$6:$F$65,A9)</f>
        <v>4</v>
      </c>
      <c r="C9" s="47">
        <f>COUNTIFS('[7]O.E.(Cons)'!$F$6:$F$65,$A9,'[7]O.E.(Cons)'!$A$6:$A$65,C$6)</f>
        <v>0</v>
      </c>
      <c r="D9" s="47">
        <f>COUNTIFS('[7]O.E.(Cons)'!$F$6:$F$65,$A9,'[7]O.E.(Cons)'!$A$6:$A$65,D$6)</f>
        <v>0</v>
      </c>
      <c r="E9" s="47">
        <f>COUNTIFS('[7]O.E.(Cons)'!$F$6:$F$65,$A9,'[7]O.E.(Cons)'!$A$6:$A$65,E$6)</f>
        <v>0</v>
      </c>
      <c r="F9" s="47">
        <f>COUNTIFS('[7]O.E.(Cons)'!$F$6:$F$65,$A9,'[7]O.E.(Cons)'!$A$6:$A$65,F$6)</f>
        <v>0</v>
      </c>
      <c r="G9" s="47">
        <f>COUNTIFS('[7]O.E.(Cons)'!$F$6:$F$65,$A9,'[7]O.E.(Cons)'!$A$6:$A$65,G$6)</f>
        <v>0</v>
      </c>
      <c r="H9" s="47">
        <f>COUNTIFS('[7]O.E.(Cons)'!$F$6:$F$65,$A9,'[7]O.E.(Cons)'!$A$6:$A$65,H$6)</f>
        <v>0</v>
      </c>
      <c r="I9" s="47">
        <f>COUNTIFS('[7]O.E.(Cons)'!$F$6:$F$65,$A9,'[7]O.E.(Cons)'!$A$6:$A$65,I$6)</f>
        <v>1</v>
      </c>
      <c r="J9" s="47">
        <f>COUNTIFS('[7]O.E.(Cons)'!$F$6:$F$65,$A9,'[7]O.E.(Cons)'!$A$6:$A$65,J$6)</f>
        <v>0</v>
      </c>
      <c r="K9" s="47">
        <f>COUNTIFS('[7]O.E.(Cons)'!$F$6:$F$65,$A9,'[7]O.E.(Cons)'!$A$6:$A$65,K$6)</f>
        <v>1</v>
      </c>
      <c r="L9" s="47">
        <f>COUNTIFS('[7]O.E.(Cons)'!$F$6:$F$65,$A9,'[7]O.E.(Cons)'!$A$6:$A$65,L$6)</f>
        <v>0</v>
      </c>
      <c r="M9" s="47">
        <f>COUNTIFS('[7]O.E.(Cons)'!$F$6:$F$65,$A9,'[7]O.E.(Cons)'!$A$6:$A$65,M$6)</f>
        <v>2</v>
      </c>
    </row>
    <row r="10" spans="1:13" ht="31.5" customHeight="1" x14ac:dyDescent="0.25">
      <c r="A10" s="46" t="s">
        <v>811</v>
      </c>
      <c r="B10" s="47">
        <f>COUNTIF('[7]O.E.(Cons)'!$F$6:$F$65,A10)</f>
        <v>5</v>
      </c>
      <c r="C10" s="47">
        <f>COUNTIFS('[7]O.E.(Cons)'!$F$6:$F$65,$A10,'[7]O.E.(Cons)'!$A$6:$A$65,C$6)</f>
        <v>0</v>
      </c>
      <c r="D10" s="47">
        <f>COUNTIFS('[7]O.E.(Cons)'!$F$6:$F$65,$A10,'[7]O.E.(Cons)'!$A$6:$A$65,D$6)</f>
        <v>0</v>
      </c>
      <c r="E10" s="47">
        <f>COUNTIFS('[7]O.E.(Cons)'!$F$6:$F$65,$A10,'[7]O.E.(Cons)'!$A$6:$A$65,E$6)</f>
        <v>0</v>
      </c>
      <c r="F10" s="47">
        <f>COUNTIFS('[7]O.E.(Cons)'!$F$6:$F$65,$A10,'[7]O.E.(Cons)'!$A$6:$A$65,F$6)</f>
        <v>0</v>
      </c>
      <c r="G10" s="47">
        <f>COUNTIFS('[7]O.E.(Cons)'!$F$6:$F$65,$A10,'[7]O.E.(Cons)'!$A$6:$A$65,G$6)</f>
        <v>0</v>
      </c>
      <c r="H10" s="47">
        <f>COUNTIFS('[7]O.E.(Cons)'!$F$6:$F$65,$A10,'[7]O.E.(Cons)'!$A$6:$A$65,H$6)</f>
        <v>0</v>
      </c>
      <c r="I10" s="47">
        <f>COUNTIFS('[7]O.E.(Cons)'!$F$6:$F$65,$A10,'[7]O.E.(Cons)'!$A$6:$A$65,I$6)</f>
        <v>0</v>
      </c>
      <c r="J10" s="47">
        <f>COUNTIFS('[7]O.E.(Cons)'!$F$6:$F$65,$A10,'[7]O.E.(Cons)'!$A$6:$A$65,J$6)</f>
        <v>3</v>
      </c>
      <c r="K10" s="47">
        <f>COUNTIFS('[7]O.E.(Cons)'!$F$6:$F$65,$A10,'[7]O.E.(Cons)'!$A$6:$A$65,K$6)</f>
        <v>0</v>
      </c>
      <c r="L10" s="47">
        <f>COUNTIFS('[7]O.E.(Cons)'!$F$6:$F$65,$A10,'[7]O.E.(Cons)'!$A$6:$A$65,L$6)</f>
        <v>2</v>
      </c>
      <c r="M10" s="47">
        <f>COUNTIFS('[7]O.E.(Cons)'!$F$6:$F$65,$A10,'[7]O.E.(Cons)'!$A$6:$A$65,M$6)</f>
        <v>0</v>
      </c>
    </row>
    <row r="11" spans="1:13" ht="34.5" customHeight="1" x14ac:dyDescent="0.25">
      <c r="A11" s="46" t="s">
        <v>812</v>
      </c>
      <c r="B11" s="47">
        <f>COUNTIF('[7]O.E.(Cons)'!$F$6:$F$65,A11)</f>
        <v>5</v>
      </c>
      <c r="C11" s="47">
        <f>COUNTIFS('[7]O.E.(Cons)'!$F$6:$F$65,$A11,'[7]O.E.(Cons)'!$A$6:$A$65,C$6)</f>
        <v>0</v>
      </c>
      <c r="D11" s="47">
        <f>COUNTIFS('[7]O.E.(Cons)'!$F$6:$F$65,$A11,'[7]O.E.(Cons)'!$A$6:$A$65,D$6)</f>
        <v>0</v>
      </c>
      <c r="E11" s="47">
        <f>COUNTIFS('[7]O.E.(Cons)'!$F$6:$F$65,$A11,'[7]O.E.(Cons)'!$A$6:$A$65,E$6)</f>
        <v>0</v>
      </c>
      <c r="F11" s="47">
        <f>COUNTIFS('[7]O.E.(Cons)'!$F$6:$F$65,$A11,'[7]O.E.(Cons)'!$A$6:$A$65,F$6)</f>
        <v>0</v>
      </c>
      <c r="G11" s="47">
        <f>COUNTIFS('[7]O.E.(Cons)'!$F$6:$F$65,$A11,'[7]O.E.(Cons)'!$A$6:$A$65,G$6)</f>
        <v>0</v>
      </c>
      <c r="H11" s="47">
        <f>COUNTIFS('[7]O.E.(Cons)'!$F$6:$F$65,$A11,'[7]O.E.(Cons)'!$A$6:$A$65,H$6)</f>
        <v>0</v>
      </c>
      <c r="I11" s="47">
        <f>COUNTIFS('[7]O.E.(Cons)'!$F$6:$F$65,$A11,'[7]O.E.(Cons)'!$A$6:$A$65,I$6)</f>
        <v>0</v>
      </c>
      <c r="J11" s="47">
        <f>COUNTIFS('[7]O.E.(Cons)'!$F$6:$F$65,$A11,'[7]O.E.(Cons)'!$A$6:$A$65,J$6)</f>
        <v>0</v>
      </c>
      <c r="K11" s="47">
        <f>COUNTIFS('[7]O.E.(Cons)'!$F$6:$F$65,$A11,'[7]O.E.(Cons)'!$A$6:$A$65,K$6)</f>
        <v>5</v>
      </c>
      <c r="L11" s="47">
        <f>COUNTIFS('[7]O.E.(Cons)'!$F$6:$F$65,$A11,'[7]O.E.(Cons)'!$A$6:$A$65,L$6)</f>
        <v>0</v>
      </c>
      <c r="M11" s="47">
        <f>COUNTIFS('[7]O.E.(Cons)'!$F$6:$F$65,$A11,'[7]O.E.(Cons)'!$A$6:$A$65,M$6)</f>
        <v>0</v>
      </c>
    </row>
    <row r="12" spans="1:13" ht="31.5" customHeight="1" x14ac:dyDescent="0.25">
      <c r="A12" s="46" t="s">
        <v>813</v>
      </c>
      <c r="B12" s="47">
        <f>COUNTIF('[7]O.E.(Cons)'!$F$6:$F$65,A12)</f>
        <v>42</v>
      </c>
      <c r="C12" s="47">
        <f>COUNTIFS('[7]O.E.(Cons)'!$F$6:$F$65,$A12,'[7]O.E.(Cons)'!$A$6:$A$65,C$6)</f>
        <v>4</v>
      </c>
      <c r="D12" s="47">
        <f>COUNTIFS('[7]O.E.(Cons)'!$F$6:$F$65,$A12,'[7]O.E.(Cons)'!$A$6:$A$65,D$6)</f>
        <v>3</v>
      </c>
      <c r="E12" s="47">
        <f>COUNTIFS('[7]O.E.(Cons)'!$F$6:$F$65,$A12,'[7]O.E.(Cons)'!$A$6:$A$65,E$6)</f>
        <v>6</v>
      </c>
      <c r="F12" s="47">
        <f>COUNTIFS('[7]O.E.(Cons)'!$F$6:$F$65,$A12,'[7]O.E.(Cons)'!$A$6:$A$65,F$6)</f>
        <v>3</v>
      </c>
      <c r="G12" s="47">
        <f>COUNTIFS('[7]O.E.(Cons)'!$F$6:$F$65,$A12,'[7]O.E.(Cons)'!$A$6:$A$65,G$6)</f>
        <v>4</v>
      </c>
      <c r="H12" s="47">
        <f>COUNTIFS('[7]O.E.(Cons)'!$F$6:$F$65,$A12,'[7]O.E.(Cons)'!$A$6:$A$65,H$6)</f>
        <v>17</v>
      </c>
      <c r="I12" s="47">
        <f>COUNTIFS('[7]O.E.(Cons)'!$F$6:$F$65,$A12,'[7]O.E.(Cons)'!$A$6:$A$65,I$6)</f>
        <v>1</v>
      </c>
      <c r="J12" s="47">
        <f>COUNTIFS('[7]O.E.(Cons)'!$F$6:$F$65,$A12,'[7]O.E.(Cons)'!$A$6:$A$65,J$6)</f>
        <v>1</v>
      </c>
      <c r="K12" s="47">
        <f>COUNTIFS('[7]O.E.(Cons)'!$F$6:$F$65,$A12,'[7]O.E.(Cons)'!$A$6:$A$65,K$6)</f>
        <v>1</v>
      </c>
      <c r="L12" s="47">
        <f>COUNTIFS('[7]O.E.(Cons)'!$F$6:$F$65,$A12,'[7]O.E.(Cons)'!$A$6:$A$65,L$6)</f>
        <v>1</v>
      </c>
      <c r="M12" s="47">
        <f>COUNTIFS('[7]O.E.(Cons)'!$F$6:$F$65,$A12,'[7]O.E.(Cons)'!$A$6:$A$65,M$6)</f>
        <v>1</v>
      </c>
    </row>
    <row r="14" spans="1:13" x14ac:dyDescent="0.25">
      <c r="A14" s="45" t="s">
        <v>814</v>
      </c>
      <c r="B14" s="45" t="s">
        <v>2</v>
      </c>
      <c r="C14" s="45" t="s">
        <v>699</v>
      </c>
      <c r="D14" s="45" t="s">
        <v>700</v>
      </c>
      <c r="E14" s="45" t="s">
        <v>701</v>
      </c>
      <c r="F14" s="45" t="s">
        <v>702</v>
      </c>
      <c r="G14" s="45" t="s">
        <v>703</v>
      </c>
      <c r="H14" s="45" t="s">
        <v>704</v>
      </c>
      <c r="I14" s="45" t="s">
        <v>705</v>
      </c>
      <c r="J14" s="45" t="s">
        <v>706</v>
      </c>
      <c r="K14" s="45" t="s">
        <v>707</v>
      </c>
      <c r="L14" s="45" t="s">
        <v>708</v>
      </c>
      <c r="M14" s="45" t="s">
        <v>709</v>
      </c>
    </row>
    <row r="15" spans="1:13" x14ac:dyDescent="0.25">
      <c r="A15" s="46" t="s">
        <v>815</v>
      </c>
      <c r="B15" s="47">
        <f>COUNTIF('[7]O.E.(Cons)'!$G$6:$G$65,A15)</f>
        <v>3</v>
      </c>
      <c r="C15" s="47">
        <f>COUNTIFS('[7]O.E.(Cons)'!$G$6:$G$65,$A15,'[7]O.E.(Cons)'!$A$6:$A$65,C$14)</f>
        <v>0</v>
      </c>
      <c r="D15" s="47">
        <f>COUNTIFS('[7]O.E.(Cons)'!$G$6:$G$65,$A15,'[7]O.E.(Cons)'!$A$6:$A$65,D$14)</f>
        <v>0</v>
      </c>
      <c r="E15" s="47">
        <f>COUNTIFS('[7]O.E.(Cons)'!$G$6:$G$65,$A15,'[7]O.E.(Cons)'!$A$6:$A$65,E$14)</f>
        <v>0</v>
      </c>
      <c r="F15" s="47">
        <f>COUNTIFS('[7]O.E.(Cons)'!$G$6:$G$65,$A15,'[7]O.E.(Cons)'!$A$6:$A$65,F$14)</f>
        <v>0</v>
      </c>
      <c r="G15" s="47">
        <f>COUNTIFS('[7]O.E.(Cons)'!$G$6:$G$65,$A15,'[7]O.E.(Cons)'!$A$6:$A$65,G$14)</f>
        <v>0</v>
      </c>
      <c r="H15" s="47">
        <f>COUNTIFS('[7]O.E.(Cons)'!$G$6:$G$65,$A15,'[7]O.E.(Cons)'!$A$6:$A$65,H$14)</f>
        <v>2</v>
      </c>
      <c r="I15" s="47">
        <f>COUNTIFS('[7]O.E.(Cons)'!$G$6:$G$65,$A15,'[7]O.E.(Cons)'!$A$6:$A$65,I$14)</f>
        <v>0</v>
      </c>
      <c r="J15" s="47">
        <f>COUNTIFS('[7]O.E.(Cons)'!$G$6:$G$65,$A15,'[7]O.E.(Cons)'!$A$6:$A$65,J$14)</f>
        <v>1</v>
      </c>
      <c r="K15" s="47">
        <f>COUNTIFS('[7]O.E.(Cons)'!$G$6:$G$65,$A15,'[7]O.E.(Cons)'!$A$6:$A$65,K$14)</f>
        <v>0</v>
      </c>
      <c r="L15" s="47">
        <f>COUNTIFS('[7]O.E.(Cons)'!$G$6:$G$65,$A15,'[7]O.E.(Cons)'!$A$6:$A$65,L$14)</f>
        <v>0</v>
      </c>
      <c r="M15" s="47">
        <f>COUNTIFS('[7]O.E.(Cons)'!$G$6:$G$65,$A15,'[7]O.E.(Cons)'!$A$6:$A$65,M$14)</f>
        <v>0</v>
      </c>
    </row>
    <row r="16" spans="1:13" x14ac:dyDescent="0.25">
      <c r="A16" s="46" t="s">
        <v>816</v>
      </c>
      <c r="B16" s="47">
        <f>COUNTIF('[7]O.E.(Cons)'!$G$6:$G$65,A16)</f>
        <v>2</v>
      </c>
      <c r="C16" s="47">
        <f>COUNTIFS('[7]O.E.(Cons)'!$G$6:$G$65,$A16,'[7]O.E.(Cons)'!$A$6:$A$65,C$14)</f>
        <v>0</v>
      </c>
      <c r="D16" s="47">
        <f>COUNTIFS('[7]O.E.(Cons)'!$G$6:$G$65,$A16,'[7]O.E.(Cons)'!$A$6:$A$65,D$14)</f>
        <v>0</v>
      </c>
      <c r="E16" s="47">
        <f>COUNTIFS('[7]O.E.(Cons)'!$G$6:$G$65,$A16,'[7]O.E.(Cons)'!$A$6:$A$65,E$14)</f>
        <v>1</v>
      </c>
      <c r="F16" s="47">
        <f>COUNTIFS('[7]O.E.(Cons)'!$G$6:$G$65,$A16,'[7]O.E.(Cons)'!$A$6:$A$65,F$14)</f>
        <v>0</v>
      </c>
      <c r="G16" s="47">
        <f>COUNTIFS('[7]O.E.(Cons)'!$G$6:$G$65,$A16,'[7]O.E.(Cons)'!$A$6:$A$65,G$14)</f>
        <v>0</v>
      </c>
      <c r="H16" s="47">
        <f>COUNTIFS('[7]O.E.(Cons)'!$G$6:$G$65,$A16,'[7]O.E.(Cons)'!$A$6:$A$65,H$14)</f>
        <v>1</v>
      </c>
      <c r="I16" s="47">
        <f>COUNTIFS('[7]O.E.(Cons)'!$G$6:$G$65,$A16,'[7]O.E.(Cons)'!$A$6:$A$65,I$14)</f>
        <v>0</v>
      </c>
      <c r="J16" s="47">
        <f>COUNTIFS('[7]O.E.(Cons)'!$G$6:$G$65,$A16,'[7]O.E.(Cons)'!$A$6:$A$65,J$14)</f>
        <v>0</v>
      </c>
      <c r="K16" s="47">
        <f>COUNTIFS('[7]O.E.(Cons)'!$G$6:$G$65,$A16,'[7]O.E.(Cons)'!$A$6:$A$65,K$14)</f>
        <v>0</v>
      </c>
      <c r="L16" s="47">
        <f>COUNTIFS('[7]O.E.(Cons)'!$G$6:$G$65,$A16,'[7]O.E.(Cons)'!$A$6:$A$65,L$14)</f>
        <v>0</v>
      </c>
      <c r="M16" s="47">
        <f>COUNTIFS('[7]O.E.(Cons)'!$G$6:$G$65,$A16,'[7]O.E.(Cons)'!$A$6:$A$65,M$14)</f>
        <v>0</v>
      </c>
    </row>
    <row r="17" spans="1:13" x14ac:dyDescent="0.25">
      <c r="A17" s="46" t="s">
        <v>817</v>
      </c>
      <c r="B17" s="47">
        <f>COUNTIF('[7]O.E.(Cons)'!$G$6:$G$65,A17)</f>
        <v>31</v>
      </c>
      <c r="C17" s="47">
        <f>COUNTIFS('[7]O.E.(Cons)'!$G$6:$G$65,$A17,'[7]O.E.(Cons)'!$A$6:$A$65,C$14)</f>
        <v>1</v>
      </c>
      <c r="D17" s="47">
        <f>COUNTIFS('[7]O.E.(Cons)'!$G$6:$G$65,$A17,'[7]O.E.(Cons)'!$A$6:$A$65,D$14)</f>
        <v>3</v>
      </c>
      <c r="E17" s="47">
        <f>COUNTIFS('[7]O.E.(Cons)'!$G$6:$G$65,$A17,'[7]O.E.(Cons)'!$A$6:$A$65,E$14)</f>
        <v>3</v>
      </c>
      <c r="F17" s="47">
        <f>COUNTIFS('[7]O.E.(Cons)'!$G$6:$G$65,$A17,'[7]O.E.(Cons)'!$A$6:$A$65,F$14)</f>
        <v>3</v>
      </c>
      <c r="G17" s="47">
        <f>COUNTIFS('[7]O.E.(Cons)'!$G$6:$G$65,$A17,'[7]O.E.(Cons)'!$A$6:$A$65,G$14)</f>
        <v>1</v>
      </c>
      <c r="H17" s="47">
        <f>COUNTIFS('[7]O.E.(Cons)'!$G$6:$G$65,$A17,'[7]O.E.(Cons)'!$A$6:$A$65,H$14)</f>
        <v>10</v>
      </c>
      <c r="I17" s="47">
        <f>COUNTIFS('[7]O.E.(Cons)'!$G$6:$G$65,$A17,'[7]O.E.(Cons)'!$A$6:$A$65,I$14)</f>
        <v>1</v>
      </c>
      <c r="J17" s="47">
        <f>COUNTIFS('[7]O.E.(Cons)'!$G$6:$G$65,$A17,'[7]O.E.(Cons)'!$A$6:$A$65,J$14)</f>
        <v>3</v>
      </c>
      <c r="K17" s="47">
        <f>COUNTIFS('[7]O.E.(Cons)'!$G$6:$G$65,$A17,'[7]O.E.(Cons)'!$A$6:$A$65,K$14)</f>
        <v>4</v>
      </c>
      <c r="L17" s="47">
        <f>COUNTIFS('[7]O.E.(Cons)'!$G$6:$G$65,$A17,'[7]O.E.(Cons)'!$A$6:$A$65,L$14)</f>
        <v>1</v>
      </c>
      <c r="M17" s="47">
        <f>COUNTIFS('[7]O.E.(Cons)'!$G$6:$G$65,$A17,'[7]O.E.(Cons)'!$A$6:$A$65,M$14)</f>
        <v>1</v>
      </c>
    </row>
    <row r="18" spans="1:13" x14ac:dyDescent="0.25">
      <c r="A18" s="46" t="s">
        <v>818</v>
      </c>
      <c r="B18" s="47">
        <f>COUNTIF('[7]O.E.(Cons)'!$G$6:$G$65,A18)</f>
        <v>3</v>
      </c>
      <c r="C18" s="47">
        <f>COUNTIFS('[7]O.E.(Cons)'!$G$6:$G$65,$A18,'[7]O.E.(Cons)'!$A$6:$A$65,C$14)</f>
        <v>0</v>
      </c>
      <c r="D18" s="47">
        <f>COUNTIFS('[7]O.E.(Cons)'!$G$6:$G$65,$A18,'[7]O.E.(Cons)'!$A$6:$A$65,D$14)</f>
        <v>0</v>
      </c>
      <c r="E18" s="47">
        <f>COUNTIFS('[7]O.E.(Cons)'!$G$6:$G$65,$A18,'[7]O.E.(Cons)'!$A$6:$A$65,E$14)</f>
        <v>1</v>
      </c>
      <c r="F18" s="47">
        <f>COUNTIFS('[7]O.E.(Cons)'!$G$6:$G$65,$A18,'[7]O.E.(Cons)'!$A$6:$A$65,F$14)</f>
        <v>0</v>
      </c>
      <c r="G18" s="47">
        <f>COUNTIFS('[7]O.E.(Cons)'!$G$6:$G$65,$A18,'[7]O.E.(Cons)'!$A$6:$A$65,G$14)</f>
        <v>0</v>
      </c>
      <c r="H18" s="47">
        <f>COUNTIFS('[7]O.E.(Cons)'!$G$6:$G$65,$A18,'[7]O.E.(Cons)'!$A$6:$A$65,H$14)</f>
        <v>0</v>
      </c>
      <c r="I18" s="47">
        <f>COUNTIFS('[7]O.E.(Cons)'!$G$6:$G$65,$A18,'[7]O.E.(Cons)'!$A$6:$A$65,I$14)</f>
        <v>0</v>
      </c>
      <c r="J18" s="47">
        <f>COUNTIFS('[7]O.E.(Cons)'!$G$6:$G$65,$A18,'[7]O.E.(Cons)'!$A$6:$A$65,J$14)</f>
        <v>0</v>
      </c>
      <c r="K18" s="47">
        <f>COUNTIFS('[7]O.E.(Cons)'!$G$6:$G$65,$A18,'[7]O.E.(Cons)'!$A$6:$A$65,K$14)</f>
        <v>2</v>
      </c>
      <c r="L18" s="47">
        <f>COUNTIFS('[7]O.E.(Cons)'!$G$6:$G$65,$A18,'[7]O.E.(Cons)'!$A$6:$A$65,L$14)</f>
        <v>0</v>
      </c>
      <c r="M18" s="47">
        <f>COUNTIFS('[7]O.E.(Cons)'!$G$6:$G$65,$A18,'[7]O.E.(Cons)'!$A$6:$A$65,M$14)</f>
        <v>0</v>
      </c>
    </row>
    <row r="19" spans="1:13" x14ac:dyDescent="0.25">
      <c r="A19" s="46" t="s">
        <v>819</v>
      </c>
      <c r="B19" s="47">
        <f>COUNTIF('[7]O.E.(Cons)'!$G$6:$G$65,A19)</f>
        <v>6</v>
      </c>
      <c r="C19" s="47">
        <f>COUNTIFS('[7]O.E.(Cons)'!$G$6:$G$65,$A19,'[7]O.E.(Cons)'!$A$6:$A$65,C$14)</f>
        <v>0</v>
      </c>
      <c r="D19" s="47">
        <f>COUNTIFS('[7]O.E.(Cons)'!$G$6:$G$65,$A19,'[7]O.E.(Cons)'!$A$6:$A$65,D$14)</f>
        <v>0</v>
      </c>
      <c r="E19" s="47">
        <f>COUNTIFS('[7]O.E.(Cons)'!$G$6:$G$65,$A19,'[7]O.E.(Cons)'!$A$6:$A$65,E$14)</f>
        <v>0</v>
      </c>
      <c r="F19" s="47">
        <f>COUNTIFS('[7]O.E.(Cons)'!$G$6:$G$65,$A19,'[7]O.E.(Cons)'!$A$6:$A$65,F$14)</f>
        <v>0</v>
      </c>
      <c r="G19" s="47">
        <f>COUNTIFS('[7]O.E.(Cons)'!$G$6:$G$65,$A19,'[7]O.E.(Cons)'!$A$6:$A$65,G$14)</f>
        <v>3</v>
      </c>
      <c r="H19" s="47">
        <f>COUNTIFS('[7]O.E.(Cons)'!$G$6:$G$65,$A19,'[7]O.E.(Cons)'!$A$6:$A$65,H$14)</f>
        <v>1</v>
      </c>
      <c r="I19" s="47">
        <f>COUNTIFS('[7]O.E.(Cons)'!$G$6:$G$65,$A19,'[7]O.E.(Cons)'!$A$6:$A$65,I$14)</f>
        <v>0</v>
      </c>
      <c r="J19" s="47">
        <f>COUNTIFS('[7]O.E.(Cons)'!$G$6:$G$65,$A19,'[7]O.E.(Cons)'!$A$6:$A$65,J$14)</f>
        <v>0</v>
      </c>
      <c r="K19" s="47">
        <f>COUNTIFS('[7]O.E.(Cons)'!$G$6:$G$65,$A19,'[7]O.E.(Cons)'!$A$6:$A$65,K$14)</f>
        <v>0</v>
      </c>
      <c r="L19" s="47">
        <f>COUNTIFS('[7]O.E.(Cons)'!$G$6:$G$65,$A19,'[7]O.E.(Cons)'!$A$6:$A$65,L$14)</f>
        <v>0</v>
      </c>
      <c r="M19" s="47">
        <f>COUNTIFS('[7]O.E.(Cons)'!$G$6:$G$65,$A19,'[7]O.E.(Cons)'!$A$6:$A$65,M$14)</f>
        <v>2</v>
      </c>
    </row>
    <row r="20" spans="1:13" x14ac:dyDescent="0.25">
      <c r="A20" s="46" t="s">
        <v>820</v>
      </c>
      <c r="B20" s="47">
        <f>COUNTIF('[7]O.E.(Cons)'!$G$6:$G$65,A20)</f>
        <v>4</v>
      </c>
      <c r="C20" s="47">
        <f>COUNTIFS('[7]O.E.(Cons)'!$G$6:$G$65,$A20,'[7]O.E.(Cons)'!$A$6:$A$65,C$14)</f>
        <v>3</v>
      </c>
      <c r="D20" s="47">
        <f>COUNTIFS('[7]O.E.(Cons)'!$G$6:$G$65,$A20,'[7]O.E.(Cons)'!$A$6:$A$65,D$14)</f>
        <v>0</v>
      </c>
      <c r="E20" s="47">
        <f>COUNTIFS('[7]O.E.(Cons)'!$G$6:$G$65,$A20,'[7]O.E.(Cons)'!$A$6:$A$65,E$14)</f>
        <v>0</v>
      </c>
      <c r="F20" s="47">
        <f>COUNTIFS('[7]O.E.(Cons)'!$G$6:$G$65,$A20,'[7]O.E.(Cons)'!$A$6:$A$65,F$14)</f>
        <v>0</v>
      </c>
      <c r="G20" s="47">
        <f>COUNTIFS('[7]O.E.(Cons)'!$G$6:$G$65,$A20,'[7]O.E.(Cons)'!$A$6:$A$65,G$14)</f>
        <v>0</v>
      </c>
      <c r="H20" s="47">
        <f>COUNTIFS('[7]O.E.(Cons)'!$G$6:$G$65,$A20,'[7]O.E.(Cons)'!$A$6:$A$65,H$14)</f>
        <v>1</v>
      </c>
      <c r="I20" s="47">
        <f>COUNTIFS('[7]O.E.(Cons)'!$G$6:$G$65,$A20,'[7]O.E.(Cons)'!$A$6:$A$65,I$14)</f>
        <v>0</v>
      </c>
      <c r="J20" s="47">
        <f>COUNTIFS('[7]O.E.(Cons)'!$G$6:$G$65,$A20,'[7]O.E.(Cons)'!$A$6:$A$65,J$14)</f>
        <v>0</v>
      </c>
      <c r="K20" s="47">
        <f>COUNTIFS('[7]O.E.(Cons)'!$G$6:$G$65,$A20,'[7]O.E.(Cons)'!$A$6:$A$65,K$14)</f>
        <v>0</v>
      </c>
      <c r="L20" s="47">
        <f>COUNTIFS('[7]O.E.(Cons)'!$G$6:$G$65,$A20,'[7]O.E.(Cons)'!$A$6:$A$65,L$14)</f>
        <v>0</v>
      </c>
      <c r="M20" s="47">
        <f>COUNTIFS('[7]O.E.(Cons)'!$G$6:$G$65,$A20,'[7]O.E.(Cons)'!$A$6:$A$65,M$14)</f>
        <v>0</v>
      </c>
    </row>
    <row r="21" spans="1:13" x14ac:dyDescent="0.25">
      <c r="A21" s="46" t="s">
        <v>821</v>
      </c>
      <c r="B21" s="47">
        <f>COUNTIF('[7]O.E.(Cons)'!$G$6:$G$65,A21)</f>
        <v>11</v>
      </c>
      <c r="C21" s="47">
        <f>COUNTIFS('[7]O.E.(Cons)'!$G$6:$G$65,$A21,'[7]O.E.(Cons)'!$A$6:$A$65,C$14)</f>
        <v>0</v>
      </c>
      <c r="D21" s="47">
        <f>COUNTIFS('[7]O.E.(Cons)'!$G$6:$G$65,$A21,'[7]O.E.(Cons)'!$A$6:$A$65,D$14)</f>
        <v>0</v>
      </c>
      <c r="E21" s="47">
        <f>COUNTIFS('[7]O.E.(Cons)'!$G$6:$G$65,$A21,'[7]O.E.(Cons)'!$A$6:$A$65,E$14)</f>
        <v>1</v>
      </c>
      <c r="F21" s="47">
        <f>COUNTIFS('[7]O.E.(Cons)'!$G$6:$G$65,$A21,'[7]O.E.(Cons)'!$A$6:$A$65,F$14)</f>
        <v>0</v>
      </c>
      <c r="G21" s="47">
        <f>COUNTIFS('[7]O.E.(Cons)'!$G$6:$G$65,$A21,'[7]O.E.(Cons)'!$A$6:$A$65,G$14)</f>
        <v>0</v>
      </c>
      <c r="H21" s="47">
        <f>COUNTIFS('[7]O.E.(Cons)'!$G$6:$G$65,$A21,'[7]O.E.(Cons)'!$A$6:$A$65,H$14)</f>
        <v>2</v>
      </c>
      <c r="I21" s="47">
        <f>COUNTIFS('[7]O.E.(Cons)'!$G$6:$G$65,$A21,'[7]O.E.(Cons)'!$A$6:$A$65,I$14)</f>
        <v>2</v>
      </c>
      <c r="J21" s="47">
        <f>COUNTIFS('[7]O.E.(Cons)'!$G$6:$G$65,$A21,'[7]O.E.(Cons)'!$A$6:$A$65,J$14)</f>
        <v>0</v>
      </c>
      <c r="K21" s="47">
        <f>COUNTIFS('[7]O.E.(Cons)'!$G$6:$G$65,$A21,'[7]O.E.(Cons)'!$A$6:$A$65,K$14)</f>
        <v>3</v>
      </c>
      <c r="L21" s="47">
        <f>COUNTIFS('[7]O.E.(Cons)'!$G$6:$G$65,$A21,'[7]O.E.(Cons)'!$A$6:$A$65,L$14)</f>
        <v>2</v>
      </c>
      <c r="M21" s="47">
        <f>COUNTIFS('[7]O.E.(Cons)'!$G$6:$G$65,$A21,'[7]O.E.(Cons)'!$A$6:$A$65,M$14)</f>
        <v>1</v>
      </c>
    </row>
    <row r="22" spans="1:13" x14ac:dyDescent="0.25">
      <c r="D22" s="48"/>
    </row>
    <row r="23" spans="1:13" x14ac:dyDescent="0.25">
      <c r="A23" s="45" t="s">
        <v>822</v>
      </c>
      <c r="B23" s="45" t="s">
        <v>2</v>
      </c>
      <c r="C23" s="45" t="s">
        <v>699</v>
      </c>
      <c r="D23" s="45" t="s">
        <v>700</v>
      </c>
      <c r="E23" s="45" t="s">
        <v>701</v>
      </c>
      <c r="F23" s="45" t="s">
        <v>702</v>
      </c>
      <c r="G23" s="45" t="s">
        <v>703</v>
      </c>
      <c r="H23" s="45" t="s">
        <v>704</v>
      </c>
      <c r="I23" s="45" t="s">
        <v>705</v>
      </c>
      <c r="J23" s="45" t="s">
        <v>706</v>
      </c>
      <c r="K23" s="45" t="s">
        <v>707</v>
      </c>
      <c r="L23" s="45" t="s">
        <v>708</v>
      </c>
      <c r="M23" s="45" t="s">
        <v>709</v>
      </c>
    </row>
    <row r="24" spans="1:13" x14ac:dyDescent="0.25">
      <c r="A24" s="49" t="s">
        <v>823</v>
      </c>
      <c r="B24" s="47">
        <f>COUNTIF('[7]O.E.(Cons)'!$H$6:$H$65,A24)</f>
        <v>10</v>
      </c>
      <c r="C24" s="47">
        <f>COUNTIFS('[7]O.E.(Cons)'!$H$6:$H$65,$A24,'[7]O.E.(Cons)'!$A$6:$A$65,C$23)</f>
        <v>0</v>
      </c>
      <c r="D24" s="47">
        <f>COUNTIFS('[7]O.E.(Cons)'!$H$6:$H$65,$A24,'[7]O.E.(Cons)'!$A$6:$A$65,D$23)</f>
        <v>0</v>
      </c>
      <c r="E24" s="47">
        <f>COUNTIFS('[7]O.E.(Cons)'!$H$6:$H$65,$A24,'[7]O.E.(Cons)'!$A$6:$A$65,E$23)</f>
        <v>0</v>
      </c>
      <c r="F24" s="47">
        <f>COUNTIFS('[7]O.E.(Cons)'!$H$6:$H$65,$A24,'[7]O.E.(Cons)'!$A$6:$A$65,F$23)</f>
        <v>1</v>
      </c>
      <c r="G24" s="47">
        <f>COUNTIFS('[7]O.E.(Cons)'!$H$6:$H$65,$A24,'[7]O.E.(Cons)'!$A$6:$A$65,G$23)</f>
        <v>0</v>
      </c>
      <c r="H24" s="47">
        <f>COUNTIFS('[7]O.E.(Cons)'!$H$6:$H$65,$A24,'[7]O.E.(Cons)'!$A$6:$A$65,H$23)</f>
        <v>1</v>
      </c>
      <c r="I24" s="47">
        <f>COUNTIFS('[7]O.E.(Cons)'!$H$6:$H$65,$A24,'[7]O.E.(Cons)'!$A$6:$A$65,I$23)</f>
        <v>0</v>
      </c>
      <c r="J24" s="47">
        <f>COUNTIFS('[7]O.E.(Cons)'!$H$6:$H$65,$A24,'[7]O.E.(Cons)'!$A$6:$A$65,J$23)</f>
        <v>0</v>
      </c>
      <c r="K24" s="47">
        <f>COUNTIFS('[7]O.E.(Cons)'!$H$6:$H$65,$A24,'[7]O.E.(Cons)'!$A$6:$A$65,K$23)</f>
        <v>6</v>
      </c>
      <c r="L24" s="47">
        <f>COUNTIFS('[7]O.E.(Cons)'!$H$6:$H$65,$A24,'[7]O.E.(Cons)'!$A$6:$A$65,L$23)</f>
        <v>2</v>
      </c>
      <c r="M24" s="47">
        <f>COUNTIFS('[7]O.E.(Cons)'!$H$6:$H$65,$A24,'[7]O.E.(Cons)'!$A$6:$A$65,M$23)</f>
        <v>0</v>
      </c>
    </row>
    <row r="25" spans="1:13" x14ac:dyDescent="0.25">
      <c r="A25" s="49" t="s">
        <v>824</v>
      </c>
      <c r="B25" s="47">
        <f>COUNTIF('[7]O.E.(Cons)'!$H$6:$H$65,A25)</f>
        <v>10</v>
      </c>
      <c r="C25" s="47">
        <f>COUNTIFS('[7]O.E.(Cons)'!$H$6:$H$65,$A25,'[7]O.E.(Cons)'!$A$6:$A$65,C$23)</f>
        <v>0</v>
      </c>
      <c r="D25" s="47">
        <f>COUNTIFS('[7]O.E.(Cons)'!$H$6:$H$65,$A25,'[7]O.E.(Cons)'!$A$6:$A$65,D$23)</f>
        <v>0</v>
      </c>
      <c r="E25" s="47">
        <f>COUNTIFS('[7]O.E.(Cons)'!$H$6:$H$65,$A25,'[7]O.E.(Cons)'!$A$6:$A$65,E$23)</f>
        <v>0</v>
      </c>
      <c r="F25" s="47">
        <f>COUNTIFS('[7]O.E.(Cons)'!$H$6:$H$65,$A25,'[7]O.E.(Cons)'!$A$6:$A$65,F$23)</f>
        <v>0</v>
      </c>
      <c r="G25" s="47">
        <f>COUNTIFS('[7]O.E.(Cons)'!$H$6:$H$65,$A25,'[7]O.E.(Cons)'!$A$6:$A$65,G$23)</f>
        <v>0</v>
      </c>
      <c r="H25" s="47">
        <f>COUNTIFS('[7]O.E.(Cons)'!$H$6:$H$65,$A25,'[7]O.E.(Cons)'!$A$6:$A$65,H$23)</f>
        <v>0</v>
      </c>
      <c r="I25" s="47">
        <f>COUNTIFS('[7]O.E.(Cons)'!$H$6:$H$65,$A25,'[7]O.E.(Cons)'!$A$6:$A$65,I$23)</f>
        <v>2</v>
      </c>
      <c r="J25" s="47">
        <f>COUNTIFS('[7]O.E.(Cons)'!$H$6:$H$65,$A25,'[7]O.E.(Cons)'!$A$6:$A$65,J$23)</f>
        <v>3</v>
      </c>
      <c r="K25" s="47">
        <f>COUNTIFS('[7]O.E.(Cons)'!$H$6:$H$65,$A25,'[7]O.E.(Cons)'!$A$6:$A$65,K$23)</f>
        <v>2</v>
      </c>
      <c r="L25" s="47">
        <f>COUNTIFS('[7]O.E.(Cons)'!$H$6:$H$65,$A25,'[7]O.E.(Cons)'!$A$6:$A$65,L$23)</f>
        <v>0</v>
      </c>
      <c r="M25" s="47">
        <f>COUNTIFS('[7]O.E.(Cons)'!$H$6:$H$65,$A25,'[7]O.E.(Cons)'!$A$6:$A$65,M$23)</f>
        <v>3</v>
      </c>
    </row>
    <row r="26" spans="1:13" x14ac:dyDescent="0.25">
      <c r="A26" s="49" t="s">
        <v>825</v>
      </c>
      <c r="B26" s="47">
        <f>COUNTIF('[7]O.E.(Cons)'!$H$6:$H$65,A26)</f>
        <v>21</v>
      </c>
      <c r="C26" s="47">
        <f>COUNTIFS('[7]O.E.(Cons)'!$H$6:$H$65,$A26,'[7]O.E.(Cons)'!$A$6:$A$65,C$23)</f>
        <v>0</v>
      </c>
      <c r="D26" s="47">
        <f>COUNTIFS('[7]O.E.(Cons)'!$H$6:$H$65,$A26,'[7]O.E.(Cons)'!$A$6:$A$65,D$23)</f>
        <v>2</v>
      </c>
      <c r="E26" s="47">
        <f>COUNTIFS('[7]O.E.(Cons)'!$H$6:$H$65,$A26,'[7]O.E.(Cons)'!$A$6:$A$65,E$23)</f>
        <v>3</v>
      </c>
      <c r="F26" s="47">
        <f>COUNTIFS('[7]O.E.(Cons)'!$H$6:$H$65,$A26,'[7]O.E.(Cons)'!$A$6:$A$65,F$23)</f>
        <v>1</v>
      </c>
      <c r="G26" s="47">
        <f>COUNTIFS('[7]O.E.(Cons)'!$H$6:$H$65,$A26,'[7]O.E.(Cons)'!$A$6:$A$65,G$23)</f>
        <v>3</v>
      </c>
      <c r="H26" s="47">
        <f>COUNTIFS('[7]O.E.(Cons)'!$H$6:$H$65,$A26,'[7]O.E.(Cons)'!$A$6:$A$65,H$23)</f>
        <v>12</v>
      </c>
      <c r="I26" s="47">
        <f>COUNTIFS('[7]O.E.(Cons)'!$H$6:$H$65,$A26,'[7]O.E.(Cons)'!$A$6:$A$65,I$23)</f>
        <v>0</v>
      </c>
      <c r="J26" s="47">
        <f>COUNTIFS('[7]O.E.(Cons)'!$H$6:$H$65,$A26,'[7]O.E.(Cons)'!$A$6:$A$65,J$23)</f>
        <v>0</v>
      </c>
      <c r="K26" s="47">
        <f>COUNTIFS('[7]O.E.(Cons)'!$H$6:$H$65,$A26,'[7]O.E.(Cons)'!$A$6:$A$65,K$23)</f>
        <v>0</v>
      </c>
      <c r="L26" s="47">
        <f>COUNTIFS('[7]O.E.(Cons)'!$H$6:$H$65,$A26,'[7]O.E.(Cons)'!$A$6:$A$65,L$23)</f>
        <v>0</v>
      </c>
      <c r="M26" s="47">
        <f>COUNTIFS('[7]O.E.(Cons)'!$H$6:$H$65,$A26,'[7]O.E.(Cons)'!$A$6:$A$65,M$23)</f>
        <v>0</v>
      </c>
    </row>
    <row r="27" spans="1:13" x14ac:dyDescent="0.25">
      <c r="A27" s="49" t="s">
        <v>826</v>
      </c>
      <c r="B27" s="47">
        <f>COUNTIF('[7]O.E.(Cons)'!$H$6:$H$65,A27)</f>
        <v>19</v>
      </c>
      <c r="C27" s="47">
        <f>COUNTIFS('[7]O.E.(Cons)'!$H$6:$H$65,$A27,'[7]O.E.(Cons)'!$A$6:$A$65,C$23)</f>
        <v>4</v>
      </c>
      <c r="D27" s="47">
        <f>COUNTIFS('[7]O.E.(Cons)'!$H$6:$H$65,$A27,'[7]O.E.(Cons)'!$A$6:$A$65,D$23)</f>
        <v>1</v>
      </c>
      <c r="E27" s="47">
        <f>COUNTIFS('[7]O.E.(Cons)'!$H$6:$H$65,$A27,'[7]O.E.(Cons)'!$A$6:$A$65,E$23)</f>
        <v>3</v>
      </c>
      <c r="F27" s="47">
        <f>COUNTIFS('[7]O.E.(Cons)'!$H$6:$H$65,$A27,'[7]O.E.(Cons)'!$A$6:$A$65,F$23)</f>
        <v>1</v>
      </c>
      <c r="G27" s="47">
        <f>COUNTIFS('[7]O.E.(Cons)'!$H$6:$H$65,$A27,'[7]O.E.(Cons)'!$A$6:$A$65,G$23)</f>
        <v>1</v>
      </c>
      <c r="H27" s="47">
        <f>COUNTIFS('[7]O.E.(Cons)'!$H$6:$H$65,$A27,'[7]O.E.(Cons)'!$A$6:$A$65,H$23)</f>
        <v>4</v>
      </c>
      <c r="I27" s="47">
        <f>COUNTIFS('[7]O.E.(Cons)'!$H$6:$H$65,$A27,'[7]O.E.(Cons)'!$A$6:$A$65,I$23)</f>
        <v>1</v>
      </c>
      <c r="J27" s="47">
        <f>COUNTIFS('[7]O.E.(Cons)'!$H$6:$H$65,$A27,'[7]O.E.(Cons)'!$A$6:$A$65,J$23)</f>
        <v>1</v>
      </c>
      <c r="K27" s="47">
        <f>COUNTIFS('[7]O.E.(Cons)'!$H$6:$H$65,$A27,'[7]O.E.(Cons)'!$A$6:$A$65,K$23)</f>
        <v>1</v>
      </c>
      <c r="L27" s="47">
        <f>COUNTIFS('[7]O.E.(Cons)'!$H$6:$H$65,$A27,'[7]O.E.(Cons)'!$A$6:$A$65,L$23)</f>
        <v>1</v>
      </c>
      <c r="M27" s="47">
        <f>COUNTIFS('[7]O.E.(Cons)'!$H$6:$H$65,$A27,'[7]O.E.(Cons)'!$A$6:$A$65,M$23)</f>
        <v>1</v>
      </c>
    </row>
    <row r="28" spans="1:13" x14ac:dyDescent="0.25">
      <c r="A28" s="49" t="s">
        <v>827</v>
      </c>
      <c r="B28" s="47">
        <f>COUNTIF('[7]O.E.(Cons)'!$H$6:$H$65,A28)</f>
        <v>0</v>
      </c>
      <c r="C28" s="47">
        <f>COUNTIFS('[7]O.E.(Cons)'!$H$6:$H$65,$A28,'[7]O.E.(Cons)'!$A$6:$A$65,C$23)</f>
        <v>0</v>
      </c>
      <c r="D28" s="47">
        <f>COUNTIFS('[7]O.E.(Cons)'!$H$6:$H$65,$A28,'[7]O.E.(Cons)'!$A$6:$A$65,D$23)</f>
        <v>0</v>
      </c>
      <c r="E28" s="47">
        <f>COUNTIFS('[7]O.E.(Cons)'!$H$6:$H$65,$A28,'[7]O.E.(Cons)'!$A$6:$A$65,E$23)</f>
        <v>0</v>
      </c>
      <c r="F28" s="47">
        <f>COUNTIFS('[7]O.E.(Cons)'!$H$6:$H$65,$A28,'[7]O.E.(Cons)'!$A$6:$A$65,F$23)</f>
        <v>0</v>
      </c>
      <c r="G28" s="47">
        <f>COUNTIFS('[7]O.E.(Cons)'!$H$6:$H$65,$A28,'[7]O.E.(Cons)'!$A$6:$A$65,G$23)</f>
        <v>0</v>
      </c>
      <c r="H28" s="47">
        <f>COUNTIFS('[7]O.E.(Cons)'!$H$6:$H$65,$A28,'[7]O.E.(Cons)'!$A$6:$A$65,H$23)</f>
        <v>0</v>
      </c>
      <c r="I28" s="47">
        <f>COUNTIFS('[7]O.E.(Cons)'!$H$6:$H$65,$A28,'[7]O.E.(Cons)'!$A$6:$A$65,I$23)</f>
        <v>0</v>
      </c>
      <c r="J28" s="47">
        <f>COUNTIFS('[7]O.E.(Cons)'!$H$6:$H$65,$A28,'[7]O.E.(Cons)'!$A$6:$A$65,J$23)</f>
        <v>0</v>
      </c>
      <c r="K28" s="47">
        <f>COUNTIFS('[7]O.E.(Cons)'!$H$6:$H$65,$A28,'[7]O.E.(Cons)'!$A$6:$A$65,K$23)</f>
        <v>0</v>
      </c>
      <c r="L28" s="47">
        <f>COUNTIFS('[7]O.E.(Cons)'!$H$6:$H$65,$A28,'[7]O.E.(Cons)'!$A$6:$A$65,L$23)</f>
        <v>0</v>
      </c>
      <c r="M28" s="47">
        <f>COUNTIFS('[7]O.E.(Cons)'!$H$6:$H$65,$A28,'[7]O.E.(Cons)'!$A$6:$A$65,M$23)</f>
        <v>0</v>
      </c>
    </row>
    <row r="30" spans="1:13" x14ac:dyDescent="0.25">
      <c r="A30" s="45" t="s">
        <v>828</v>
      </c>
      <c r="B30" s="45" t="s">
        <v>2</v>
      </c>
      <c r="C30" s="45" t="s">
        <v>699</v>
      </c>
      <c r="D30" s="45" t="s">
        <v>700</v>
      </c>
      <c r="E30" s="45" t="s">
        <v>701</v>
      </c>
      <c r="F30" s="45" t="s">
        <v>702</v>
      </c>
      <c r="G30" s="45" t="s">
        <v>703</v>
      </c>
      <c r="H30" s="45" t="s">
        <v>704</v>
      </c>
      <c r="I30" s="45" t="s">
        <v>705</v>
      </c>
      <c r="J30" s="45" t="s">
        <v>706</v>
      </c>
      <c r="K30" s="45" t="s">
        <v>707</v>
      </c>
      <c r="L30" s="45" t="s">
        <v>708</v>
      </c>
      <c r="M30" s="45" t="s">
        <v>709</v>
      </c>
    </row>
    <row r="31" spans="1:13" ht="22.5" x14ac:dyDescent="0.25">
      <c r="A31" s="46" t="s">
        <v>829</v>
      </c>
      <c r="B31" s="47">
        <f>COUNTIF('[7]O.E.(Cons)'!$I$6:$I$65,$A31)</f>
        <v>1</v>
      </c>
      <c r="C31" s="47">
        <f>COUNTIFS('[7]O.E.(Cons)'!$I$6:$I$65,$A31,'[7]O.E.(Cons)'!$A$6:$A$65,C$30)</f>
        <v>0</v>
      </c>
      <c r="D31" s="47">
        <f>COUNTIFS('[7]O.E.(Cons)'!$I$6:$I$65,$A31,'[7]O.E.(Cons)'!$A$6:$A$65,D$30)</f>
        <v>0</v>
      </c>
      <c r="E31" s="47">
        <f>COUNTIFS('[7]O.E.(Cons)'!$I$6:$I$65,$A31,'[7]O.E.(Cons)'!$A$6:$A$65,E$30)</f>
        <v>0</v>
      </c>
      <c r="F31" s="47">
        <f>COUNTIFS('[7]O.E.(Cons)'!$I$6:$I$65,$A31,'[7]O.E.(Cons)'!$A$6:$A$65,F$30)</f>
        <v>0</v>
      </c>
      <c r="G31" s="47">
        <f>COUNTIFS('[7]O.E.(Cons)'!$I$6:$I$65,$A31,'[7]O.E.(Cons)'!$A$6:$A$65,G$30)</f>
        <v>0</v>
      </c>
      <c r="H31" s="47">
        <f>COUNTIFS('[7]O.E.(Cons)'!$I$6:$I$65,$A31,'[7]O.E.(Cons)'!$A$6:$A$65,H$30)</f>
        <v>0</v>
      </c>
      <c r="I31" s="47">
        <f>COUNTIFS('[7]O.E.(Cons)'!$I$6:$I$65,$A31,'[7]O.E.(Cons)'!$A$6:$A$65,I$30)</f>
        <v>0</v>
      </c>
      <c r="J31" s="47">
        <f>COUNTIFS('[7]O.E.(Cons)'!$I$6:$I$65,$A31,'[7]O.E.(Cons)'!$A$6:$A$65,J$30)</f>
        <v>1</v>
      </c>
      <c r="K31" s="47">
        <f>COUNTIFS('[7]O.E.(Cons)'!$I$6:$I$65,$A31,'[7]O.E.(Cons)'!$A$6:$A$65,K$30)</f>
        <v>0</v>
      </c>
      <c r="L31" s="47">
        <f>COUNTIFS('[7]O.E.(Cons)'!$I$6:$I$65,$A31,'[7]O.E.(Cons)'!$A$6:$A$65,L$30)</f>
        <v>0</v>
      </c>
      <c r="M31" s="47">
        <f>COUNTIFS('[7]O.E.(Cons)'!$I$6:$I$65,$A31,'[7]O.E.(Cons)'!$A$6:$A$65,M$30)</f>
        <v>0</v>
      </c>
    </row>
    <row r="32" spans="1:13" ht="45" x14ac:dyDescent="0.25">
      <c r="A32" s="46" t="s">
        <v>830</v>
      </c>
      <c r="B32" s="47">
        <f>COUNTIF('[7]O.E.(Cons)'!$I$6:$I$65,$A32)</f>
        <v>2</v>
      </c>
      <c r="C32" s="47">
        <f>COUNTIFS('[7]O.E.(Cons)'!$I$6:$I$65,$A32,'[7]O.E.(Cons)'!$A$6:$A$65,C$30)</f>
        <v>0</v>
      </c>
      <c r="D32" s="47">
        <f>COUNTIFS('[7]O.E.(Cons)'!$I$6:$I$65,$A32,'[7]O.E.(Cons)'!$A$6:$A$65,D$30)</f>
        <v>0</v>
      </c>
      <c r="E32" s="47">
        <f>COUNTIFS('[7]O.E.(Cons)'!$I$6:$I$65,$A32,'[7]O.E.(Cons)'!$A$6:$A$65,E$30)</f>
        <v>0</v>
      </c>
      <c r="F32" s="47">
        <f>COUNTIFS('[7]O.E.(Cons)'!$I$6:$I$65,$A32,'[7]O.E.(Cons)'!$A$6:$A$65,F$30)</f>
        <v>0</v>
      </c>
      <c r="G32" s="47">
        <f>COUNTIFS('[7]O.E.(Cons)'!$I$6:$I$65,$A32,'[7]O.E.(Cons)'!$A$6:$A$65,G$30)</f>
        <v>0</v>
      </c>
      <c r="H32" s="47">
        <f>COUNTIFS('[7]O.E.(Cons)'!$I$6:$I$65,$A32,'[7]O.E.(Cons)'!$A$6:$A$65,H$30)</f>
        <v>0</v>
      </c>
      <c r="I32" s="47">
        <f>COUNTIFS('[7]O.E.(Cons)'!$I$6:$I$65,$A32,'[7]O.E.(Cons)'!$A$6:$A$65,I$30)</f>
        <v>0</v>
      </c>
      <c r="J32" s="47">
        <f>COUNTIFS('[7]O.E.(Cons)'!$I$6:$I$65,$A32,'[7]O.E.(Cons)'!$A$6:$A$65,J$30)</f>
        <v>1</v>
      </c>
      <c r="K32" s="47">
        <f>COUNTIFS('[7]O.E.(Cons)'!$I$6:$I$65,$A32,'[7]O.E.(Cons)'!$A$6:$A$65,K$30)</f>
        <v>1</v>
      </c>
      <c r="L32" s="47">
        <f>COUNTIFS('[7]O.E.(Cons)'!$I$6:$I$65,$A32,'[7]O.E.(Cons)'!$A$6:$A$65,L$30)</f>
        <v>0</v>
      </c>
      <c r="M32" s="47">
        <f>COUNTIFS('[7]O.E.(Cons)'!$I$6:$I$65,$A32,'[7]O.E.(Cons)'!$A$6:$A$65,M$30)</f>
        <v>0</v>
      </c>
    </row>
    <row r="33" spans="1:13" ht="22.5" x14ac:dyDescent="0.25">
      <c r="A33" s="46" t="s">
        <v>831</v>
      </c>
      <c r="B33" s="47">
        <f>COUNTIF('[7]O.E.(Cons)'!$I$6:$I$65,$A33)</f>
        <v>2</v>
      </c>
      <c r="C33" s="47">
        <f>COUNTIFS('[7]O.E.(Cons)'!$I$6:$I$65,$A33,'[7]O.E.(Cons)'!$A$6:$A$65,C$30)</f>
        <v>0</v>
      </c>
      <c r="D33" s="47">
        <f>COUNTIFS('[7]O.E.(Cons)'!$I$6:$I$65,$A33,'[7]O.E.(Cons)'!$A$6:$A$65,D$30)</f>
        <v>0</v>
      </c>
      <c r="E33" s="47">
        <f>COUNTIFS('[7]O.E.(Cons)'!$I$6:$I$65,$A33,'[7]O.E.(Cons)'!$A$6:$A$65,E$30)</f>
        <v>0</v>
      </c>
      <c r="F33" s="47">
        <f>COUNTIFS('[7]O.E.(Cons)'!$I$6:$I$65,$A33,'[7]O.E.(Cons)'!$A$6:$A$65,F$30)</f>
        <v>0</v>
      </c>
      <c r="G33" s="47">
        <f>COUNTIFS('[7]O.E.(Cons)'!$I$6:$I$65,$A33,'[7]O.E.(Cons)'!$A$6:$A$65,G$30)</f>
        <v>0</v>
      </c>
      <c r="H33" s="47">
        <f>COUNTIFS('[7]O.E.(Cons)'!$I$6:$I$65,$A33,'[7]O.E.(Cons)'!$A$6:$A$65,H$30)</f>
        <v>0</v>
      </c>
      <c r="I33" s="47">
        <f>COUNTIFS('[7]O.E.(Cons)'!$I$6:$I$65,$A33,'[7]O.E.(Cons)'!$A$6:$A$65,I$30)</f>
        <v>0</v>
      </c>
      <c r="J33" s="47">
        <f>COUNTIFS('[7]O.E.(Cons)'!$I$6:$I$65,$A33,'[7]O.E.(Cons)'!$A$6:$A$65,J$30)</f>
        <v>0</v>
      </c>
      <c r="K33" s="47">
        <f>COUNTIFS('[7]O.E.(Cons)'!$I$6:$I$65,$A33,'[7]O.E.(Cons)'!$A$6:$A$65,K$30)</f>
        <v>2</v>
      </c>
      <c r="L33" s="47">
        <f>COUNTIFS('[7]O.E.(Cons)'!$I$6:$I$65,$A33,'[7]O.E.(Cons)'!$A$6:$A$65,L$30)</f>
        <v>0</v>
      </c>
      <c r="M33" s="47">
        <f>COUNTIFS('[7]O.E.(Cons)'!$I$6:$I$65,$A33,'[7]O.E.(Cons)'!$A$6:$A$65,M$30)</f>
        <v>0</v>
      </c>
    </row>
    <row r="34" spans="1:13" ht="33.75" x14ac:dyDescent="0.25">
      <c r="A34" s="46" t="s">
        <v>832</v>
      </c>
      <c r="B34" s="47">
        <f>COUNTIF('[7]O.E.(Cons)'!$I$6:$I$65,$A34)</f>
        <v>1</v>
      </c>
      <c r="C34" s="47">
        <f>COUNTIFS('[7]O.E.(Cons)'!$I$6:$I$65,$A34,'[7]O.E.(Cons)'!$A$6:$A$65,C$30)</f>
        <v>0</v>
      </c>
      <c r="D34" s="47">
        <f>COUNTIFS('[7]O.E.(Cons)'!$I$6:$I$65,$A34,'[7]O.E.(Cons)'!$A$6:$A$65,D$30)</f>
        <v>0</v>
      </c>
      <c r="E34" s="47">
        <f>COUNTIFS('[7]O.E.(Cons)'!$I$6:$I$65,$A34,'[7]O.E.(Cons)'!$A$6:$A$65,E$30)</f>
        <v>0</v>
      </c>
      <c r="F34" s="47">
        <f>COUNTIFS('[7]O.E.(Cons)'!$I$6:$I$65,$A34,'[7]O.E.(Cons)'!$A$6:$A$65,F$30)</f>
        <v>0</v>
      </c>
      <c r="G34" s="47">
        <f>COUNTIFS('[7]O.E.(Cons)'!$I$6:$I$65,$A34,'[7]O.E.(Cons)'!$A$6:$A$65,G$30)</f>
        <v>0</v>
      </c>
      <c r="H34" s="47">
        <f>COUNTIFS('[7]O.E.(Cons)'!$I$6:$I$65,$A34,'[7]O.E.(Cons)'!$A$6:$A$65,H$30)</f>
        <v>0</v>
      </c>
      <c r="I34" s="47">
        <f>COUNTIFS('[7]O.E.(Cons)'!$I$6:$I$65,$A34,'[7]O.E.(Cons)'!$A$6:$A$65,I$30)</f>
        <v>0</v>
      </c>
      <c r="J34" s="47">
        <f>COUNTIFS('[7]O.E.(Cons)'!$I$6:$I$65,$A34,'[7]O.E.(Cons)'!$A$6:$A$65,J$30)</f>
        <v>1</v>
      </c>
      <c r="K34" s="47">
        <f>COUNTIFS('[7]O.E.(Cons)'!$I$6:$I$65,$A34,'[7]O.E.(Cons)'!$A$6:$A$65,K$30)</f>
        <v>0</v>
      </c>
      <c r="L34" s="47">
        <f>COUNTIFS('[7]O.E.(Cons)'!$I$6:$I$65,$A34,'[7]O.E.(Cons)'!$A$6:$A$65,L$30)</f>
        <v>0</v>
      </c>
      <c r="M34" s="47">
        <f>COUNTIFS('[7]O.E.(Cons)'!$I$6:$I$65,$A34,'[7]O.E.(Cons)'!$A$6:$A$65,M$30)</f>
        <v>0</v>
      </c>
    </row>
    <row r="35" spans="1:13" x14ac:dyDescent="0.25">
      <c r="A35" s="46" t="s">
        <v>833</v>
      </c>
      <c r="B35" s="47">
        <f>COUNTIF('[7]O.E.(Cons)'!$I$6:$I$65,$A35)</f>
        <v>2</v>
      </c>
      <c r="C35" s="47">
        <f>COUNTIFS('[7]O.E.(Cons)'!$I$6:$I$65,$A35,'[7]O.E.(Cons)'!$A$6:$A$65,C$30)</f>
        <v>0</v>
      </c>
      <c r="D35" s="47">
        <f>COUNTIFS('[7]O.E.(Cons)'!$I$6:$I$65,$A35,'[7]O.E.(Cons)'!$A$6:$A$65,D$30)</f>
        <v>0</v>
      </c>
      <c r="E35" s="47">
        <f>COUNTIFS('[7]O.E.(Cons)'!$I$6:$I$65,$A35,'[7]O.E.(Cons)'!$A$6:$A$65,E$30)</f>
        <v>0</v>
      </c>
      <c r="F35" s="47">
        <f>COUNTIFS('[7]O.E.(Cons)'!$I$6:$I$65,$A35,'[7]O.E.(Cons)'!$A$6:$A$65,F$30)</f>
        <v>0</v>
      </c>
      <c r="G35" s="47">
        <f>COUNTIFS('[7]O.E.(Cons)'!$I$6:$I$65,$A35,'[7]O.E.(Cons)'!$A$6:$A$65,G$30)</f>
        <v>0</v>
      </c>
      <c r="H35" s="47">
        <f>COUNTIFS('[7]O.E.(Cons)'!$I$6:$I$65,$A35,'[7]O.E.(Cons)'!$A$6:$A$65,H$30)</f>
        <v>0</v>
      </c>
      <c r="I35" s="47">
        <f>COUNTIFS('[7]O.E.(Cons)'!$I$6:$I$65,$A35,'[7]O.E.(Cons)'!$A$6:$A$65,I$30)</f>
        <v>1</v>
      </c>
      <c r="J35" s="47">
        <f>COUNTIFS('[7]O.E.(Cons)'!$I$6:$I$65,$A35,'[7]O.E.(Cons)'!$A$6:$A$65,J$30)</f>
        <v>0</v>
      </c>
      <c r="K35" s="47">
        <f>COUNTIFS('[7]O.E.(Cons)'!$I$6:$I$65,$A35,'[7]O.E.(Cons)'!$A$6:$A$65,K$30)</f>
        <v>1</v>
      </c>
      <c r="L35" s="47">
        <f>COUNTIFS('[7]O.E.(Cons)'!$I$6:$I$65,$A35,'[7]O.E.(Cons)'!$A$6:$A$65,L$30)</f>
        <v>0</v>
      </c>
      <c r="M35" s="47">
        <f>COUNTIFS('[7]O.E.(Cons)'!$I$6:$I$65,$A35,'[7]O.E.(Cons)'!$A$6:$A$65,M$30)</f>
        <v>0</v>
      </c>
    </row>
    <row r="36" spans="1:13" ht="33.75" x14ac:dyDescent="0.25">
      <c r="A36" s="46" t="s">
        <v>834</v>
      </c>
      <c r="B36" s="47">
        <f>COUNTIF('[7]O.E.(Cons)'!$I$6:$I$65,$A36)</f>
        <v>1</v>
      </c>
      <c r="C36" s="47">
        <f>COUNTIFS('[7]O.E.(Cons)'!$I$6:$I$65,$A36,'[7]O.E.(Cons)'!$A$6:$A$65,C$30)</f>
        <v>0</v>
      </c>
      <c r="D36" s="47">
        <f>COUNTIFS('[7]O.E.(Cons)'!$I$6:$I$65,$A36,'[7]O.E.(Cons)'!$A$6:$A$65,D$30)</f>
        <v>0</v>
      </c>
      <c r="E36" s="47">
        <f>COUNTIFS('[7]O.E.(Cons)'!$I$6:$I$65,$A36,'[7]O.E.(Cons)'!$A$6:$A$65,E$30)</f>
        <v>0</v>
      </c>
      <c r="F36" s="47">
        <f>COUNTIFS('[7]O.E.(Cons)'!$I$6:$I$65,$A36,'[7]O.E.(Cons)'!$A$6:$A$65,F$30)</f>
        <v>0</v>
      </c>
      <c r="G36" s="47">
        <f>COUNTIFS('[7]O.E.(Cons)'!$I$6:$I$65,$A36,'[7]O.E.(Cons)'!$A$6:$A$65,G$30)</f>
        <v>0</v>
      </c>
      <c r="H36" s="47">
        <f>COUNTIFS('[7]O.E.(Cons)'!$I$6:$I$65,$A36,'[7]O.E.(Cons)'!$A$6:$A$65,H$30)</f>
        <v>0</v>
      </c>
      <c r="I36" s="47">
        <f>COUNTIFS('[7]O.E.(Cons)'!$I$6:$I$65,$A36,'[7]O.E.(Cons)'!$A$6:$A$65,I$30)</f>
        <v>1</v>
      </c>
      <c r="J36" s="47">
        <f>COUNTIFS('[7]O.E.(Cons)'!$I$6:$I$65,$A36,'[7]O.E.(Cons)'!$A$6:$A$65,J$30)</f>
        <v>0</v>
      </c>
      <c r="K36" s="47">
        <f>COUNTIFS('[7]O.E.(Cons)'!$I$6:$I$65,$A36,'[7]O.E.(Cons)'!$A$6:$A$65,K$30)</f>
        <v>0</v>
      </c>
      <c r="L36" s="47">
        <f>COUNTIFS('[7]O.E.(Cons)'!$I$6:$I$65,$A36,'[7]O.E.(Cons)'!$A$6:$A$65,L$30)</f>
        <v>0</v>
      </c>
      <c r="M36" s="47">
        <f>COUNTIFS('[7]O.E.(Cons)'!$I$6:$I$65,$A36,'[7]O.E.(Cons)'!$A$6:$A$65,M$30)</f>
        <v>0</v>
      </c>
    </row>
    <row r="37" spans="1:13" ht="33.75" x14ac:dyDescent="0.25">
      <c r="A37" s="46" t="s">
        <v>835</v>
      </c>
      <c r="B37" s="47">
        <f>COUNTIF('[7]O.E.(Cons)'!$I$6:$I$65,$A37)</f>
        <v>1</v>
      </c>
      <c r="C37" s="47">
        <f>COUNTIFS('[7]O.E.(Cons)'!$I$6:$I$65,$A37,'[7]O.E.(Cons)'!$A$6:$A$65,C$30)</f>
        <v>0</v>
      </c>
      <c r="D37" s="47">
        <f>COUNTIFS('[7]O.E.(Cons)'!$I$6:$I$65,$A37,'[7]O.E.(Cons)'!$A$6:$A$65,D$30)</f>
        <v>0</v>
      </c>
      <c r="E37" s="47">
        <f>COUNTIFS('[7]O.E.(Cons)'!$I$6:$I$65,$A37,'[7]O.E.(Cons)'!$A$6:$A$65,E$30)</f>
        <v>0</v>
      </c>
      <c r="F37" s="47">
        <f>COUNTIFS('[7]O.E.(Cons)'!$I$6:$I$65,$A37,'[7]O.E.(Cons)'!$A$6:$A$65,F$30)</f>
        <v>0</v>
      </c>
      <c r="G37" s="47">
        <f>COUNTIFS('[7]O.E.(Cons)'!$I$6:$I$65,$A37,'[7]O.E.(Cons)'!$A$6:$A$65,G$30)</f>
        <v>0</v>
      </c>
      <c r="H37" s="47">
        <f>COUNTIFS('[7]O.E.(Cons)'!$I$6:$I$65,$A37,'[7]O.E.(Cons)'!$A$6:$A$65,H$30)</f>
        <v>0</v>
      </c>
      <c r="I37" s="47">
        <f>COUNTIFS('[7]O.E.(Cons)'!$I$6:$I$65,$A37,'[7]O.E.(Cons)'!$A$6:$A$65,I$30)</f>
        <v>0</v>
      </c>
      <c r="J37" s="47">
        <f>COUNTIFS('[7]O.E.(Cons)'!$I$6:$I$65,$A37,'[7]O.E.(Cons)'!$A$6:$A$65,J$30)</f>
        <v>0</v>
      </c>
      <c r="K37" s="47">
        <f>COUNTIFS('[7]O.E.(Cons)'!$I$6:$I$65,$A37,'[7]O.E.(Cons)'!$A$6:$A$65,K$30)</f>
        <v>1</v>
      </c>
      <c r="L37" s="47">
        <f>COUNTIFS('[7]O.E.(Cons)'!$I$6:$I$65,$A37,'[7]O.E.(Cons)'!$A$6:$A$65,L$30)</f>
        <v>0</v>
      </c>
      <c r="M37" s="47">
        <f>COUNTIFS('[7]O.E.(Cons)'!$I$6:$I$65,$A37,'[7]O.E.(Cons)'!$A$6:$A$65,M$30)</f>
        <v>0</v>
      </c>
    </row>
    <row r="38" spans="1:13" ht="45" x14ac:dyDescent="0.25">
      <c r="A38" s="46" t="s">
        <v>836</v>
      </c>
      <c r="B38" s="47">
        <f>COUNTIF('[7]O.E.(Cons)'!$I$6:$I$65,$A38)</f>
        <v>3</v>
      </c>
      <c r="C38" s="47">
        <f>COUNTIFS('[7]O.E.(Cons)'!$I$6:$I$65,$A38,'[7]O.E.(Cons)'!$A$6:$A$65,C$30)</f>
        <v>0</v>
      </c>
      <c r="D38" s="47">
        <f>COUNTIFS('[7]O.E.(Cons)'!$I$6:$I$65,$A38,'[7]O.E.(Cons)'!$A$6:$A$65,D$30)</f>
        <v>0</v>
      </c>
      <c r="E38" s="47">
        <f>COUNTIFS('[7]O.E.(Cons)'!$I$6:$I$65,$A38,'[7]O.E.(Cons)'!$A$6:$A$65,E$30)</f>
        <v>0</v>
      </c>
      <c r="F38" s="47">
        <f>COUNTIFS('[7]O.E.(Cons)'!$I$6:$I$65,$A38,'[7]O.E.(Cons)'!$A$6:$A$65,F$30)</f>
        <v>0</v>
      </c>
      <c r="G38" s="47">
        <f>COUNTIFS('[7]O.E.(Cons)'!$I$6:$I$65,$A38,'[7]O.E.(Cons)'!$A$6:$A$65,G$30)</f>
        <v>0</v>
      </c>
      <c r="H38" s="47">
        <f>COUNTIFS('[7]O.E.(Cons)'!$I$6:$I$65,$A38,'[7]O.E.(Cons)'!$A$6:$A$65,H$30)</f>
        <v>0</v>
      </c>
      <c r="I38" s="47">
        <f>COUNTIFS('[7]O.E.(Cons)'!$I$6:$I$65,$A38,'[7]O.E.(Cons)'!$A$6:$A$65,I$30)</f>
        <v>0</v>
      </c>
      <c r="J38" s="47">
        <f>COUNTIFS('[7]O.E.(Cons)'!$I$6:$I$65,$A38,'[7]O.E.(Cons)'!$A$6:$A$65,J$30)</f>
        <v>0</v>
      </c>
      <c r="K38" s="47">
        <f>COUNTIFS('[7]O.E.(Cons)'!$I$6:$I$65,$A38,'[7]O.E.(Cons)'!$A$6:$A$65,K$30)</f>
        <v>1</v>
      </c>
      <c r="L38" s="47">
        <f>COUNTIFS('[7]O.E.(Cons)'!$I$6:$I$65,$A38,'[7]O.E.(Cons)'!$A$6:$A$65,L$30)</f>
        <v>2</v>
      </c>
      <c r="M38" s="47">
        <f>COUNTIFS('[7]O.E.(Cons)'!$I$6:$I$65,$A38,'[7]O.E.(Cons)'!$A$6:$A$65,M$30)</f>
        <v>0</v>
      </c>
    </row>
    <row r="39" spans="1:13" ht="22.5" x14ac:dyDescent="0.25">
      <c r="A39" s="46" t="s">
        <v>837</v>
      </c>
      <c r="B39" s="47">
        <f>COUNTIF('[7]O.E.(Cons)'!$I$6:$I$65,$A39)</f>
        <v>2</v>
      </c>
      <c r="C39" s="47">
        <f>COUNTIFS('[7]O.E.(Cons)'!$I$6:$I$65,$A39,'[7]O.E.(Cons)'!$A$6:$A$65,C$30)</f>
        <v>0</v>
      </c>
      <c r="D39" s="47">
        <f>COUNTIFS('[7]O.E.(Cons)'!$I$6:$I$65,$A39,'[7]O.E.(Cons)'!$A$6:$A$65,D$30)</f>
        <v>0</v>
      </c>
      <c r="E39" s="47">
        <f>COUNTIFS('[7]O.E.(Cons)'!$I$6:$I$65,$A39,'[7]O.E.(Cons)'!$A$6:$A$65,E$30)</f>
        <v>0</v>
      </c>
      <c r="F39" s="47">
        <f>COUNTIFS('[7]O.E.(Cons)'!$I$6:$I$65,$A39,'[7]O.E.(Cons)'!$A$6:$A$65,F$30)</f>
        <v>0</v>
      </c>
      <c r="G39" s="47">
        <f>COUNTIFS('[7]O.E.(Cons)'!$I$6:$I$65,$A39,'[7]O.E.(Cons)'!$A$6:$A$65,G$30)</f>
        <v>0</v>
      </c>
      <c r="H39" s="47">
        <f>COUNTIFS('[7]O.E.(Cons)'!$I$6:$I$65,$A39,'[7]O.E.(Cons)'!$A$6:$A$65,H$30)</f>
        <v>0</v>
      </c>
      <c r="I39" s="47">
        <f>COUNTIFS('[7]O.E.(Cons)'!$I$6:$I$65,$A39,'[7]O.E.(Cons)'!$A$6:$A$65,I$30)</f>
        <v>0</v>
      </c>
      <c r="J39" s="47">
        <f>COUNTIFS('[7]O.E.(Cons)'!$I$6:$I$65,$A39,'[7]O.E.(Cons)'!$A$6:$A$65,J$30)</f>
        <v>0</v>
      </c>
      <c r="K39" s="47">
        <f>COUNTIFS('[7]O.E.(Cons)'!$I$6:$I$65,$A39,'[7]O.E.(Cons)'!$A$6:$A$65,K$30)</f>
        <v>2</v>
      </c>
      <c r="L39" s="47">
        <f>COUNTIFS('[7]O.E.(Cons)'!$I$6:$I$65,$A39,'[7]O.E.(Cons)'!$A$6:$A$65,L$30)</f>
        <v>0</v>
      </c>
      <c r="M39" s="47">
        <f>COUNTIFS('[7]O.E.(Cons)'!$I$6:$I$65,$A39,'[7]O.E.(Cons)'!$A$6:$A$65,M$30)</f>
        <v>0</v>
      </c>
    </row>
    <row r="40" spans="1:13" ht="33.75" x14ac:dyDescent="0.25">
      <c r="A40" s="46" t="s">
        <v>838</v>
      </c>
      <c r="B40" s="47">
        <f>COUNTIF('[7]O.E.(Cons)'!$I$6:$I$65,$A40)</f>
        <v>38</v>
      </c>
      <c r="C40" s="47">
        <f>COUNTIFS('[7]O.E.(Cons)'!$I$6:$I$65,$A40,'[7]O.E.(Cons)'!$A$6:$A$65,C$30)</f>
        <v>4</v>
      </c>
      <c r="D40" s="47">
        <f>COUNTIFS('[7]O.E.(Cons)'!$I$6:$I$65,$A40,'[7]O.E.(Cons)'!$A$6:$A$65,D$30)</f>
        <v>1</v>
      </c>
      <c r="E40" s="47">
        <f>COUNTIFS('[7]O.E.(Cons)'!$I$6:$I$65,$A40,'[7]O.E.(Cons)'!$A$6:$A$65,E$30)</f>
        <v>6</v>
      </c>
      <c r="F40" s="47">
        <f>COUNTIFS('[7]O.E.(Cons)'!$I$6:$I$65,$A40,'[7]O.E.(Cons)'!$A$6:$A$65,F$30)</f>
        <v>1</v>
      </c>
      <c r="G40" s="47">
        <f>COUNTIFS('[7]O.E.(Cons)'!$I$6:$I$65,$A40,'[7]O.E.(Cons)'!$A$6:$A$65,G$30)</f>
        <v>4</v>
      </c>
      <c r="H40" s="47">
        <f>COUNTIFS('[7]O.E.(Cons)'!$I$6:$I$65,$A40,'[7]O.E.(Cons)'!$A$6:$A$65,H$30)</f>
        <v>17</v>
      </c>
      <c r="I40" s="47">
        <f>COUNTIFS('[7]O.E.(Cons)'!$I$6:$I$65,$A40,'[7]O.E.(Cons)'!$A$6:$A$65,I$30)</f>
        <v>1</v>
      </c>
      <c r="J40" s="47">
        <f>COUNTIFS('[7]O.E.(Cons)'!$I$6:$I$65,$A40,'[7]O.E.(Cons)'!$A$6:$A$65,J$30)</f>
        <v>1</v>
      </c>
      <c r="K40" s="47">
        <f>COUNTIFS('[7]O.E.(Cons)'!$I$6:$I$65,$A40,'[7]O.E.(Cons)'!$A$6:$A$65,K$30)</f>
        <v>1</v>
      </c>
      <c r="L40" s="47">
        <f>COUNTIFS('[7]O.E.(Cons)'!$I$6:$I$65,$A40,'[7]O.E.(Cons)'!$A$6:$A$65,L$30)</f>
        <v>1</v>
      </c>
      <c r="M40" s="47">
        <f>COUNTIFS('[7]O.E.(Cons)'!$I$6:$I$65,$A40,'[7]O.E.(Cons)'!$A$6:$A$65,M$30)</f>
        <v>1</v>
      </c>
    </row>
    <row r="42" spans="1:13" x14ac:dyDescent="0.25">
      <c r="A42" s="45" t="s">
        <v>839</v>
      </c>
      <c r="B42" s="45" t="s">
        <v>2</v>
      </c>
      <c r="C42" s="45" t="s">
        <v>699</v>
      </c>
      <c r="D42" s="45" t="s">
        <v>700</v>
      </c>
      <c r="E42" s="45" t="s">
        <v>701</v>
      </c>
      <c r="F42" s="45" t="s">
        <v>702</v>
      </c>
      <c r="G42" s="45" t="s">
        <v>703</v>
      </c>
      <c r="H42" s="45" t="s">
        <v>704</v>
      </c>
      <c r="I42" s="45" t="s">
        <v>705</v>
      </c>
      <c r="J42" s="45" t="s">
        <v>706</v>
      </c>
      <c r="K42" s="45" t="s">
        <v>707</v>
      </c>
      <c r="L42" s="45" t="s">
        <v>708</v>
      </c>
      <c r="M42" s="45" t="s">
        <v>709</v>
      </c>
    </row>
    <row r="43" spans="1:13" x14ac:dyDescent="0.25">
      <c r="A43" s="46" t="s">
        <v>840</v>
      </c>
      <c r="B43" s="47">
        <f>COUNTIF('[7]Prod.(Cons)'!$E$6:$E$115,A43)</f>
        <v>3</v>
      </c>
      <c r="C43" s="47">
        <f>COUNTIFS('[7]Prod.(Cons)'!$E$6:$E$115,$A43,'[7]Prod.(Cons)'!$A$6:$A$115,C$42)</f>
        <v>0</v>
      </c>
      <c r="D43" s="47">
        <f>COUNTIFS('[7]Prod.(Cons)'!$E$6:$E$115,$A43,'[7]Prod.(Cons)'!$A$6:$A$115,D$42)</f>
        <v>0</v>
      </c>
      <c r="E43" s="47">
        <f>COUNTIFS('[7]Prod.(Cons)'!$E$6:$E$115,$A43,'[7]Prod.(Cons)'!$A$6:$A$115,E$42)</f>
        <v>0</v>
      </c>
      <c r="F43" s="47">
        <f>COUNTIFS('[7]Prod.(Cons)'!$E$6:$E$115,$A43,'[7]Prod.(Cons)'!$A$6:$A$115,F$42)</f>
        <v>0</v>
      </c>
      <c r="G43" s="47">
        <f>COUNTIFS('[7]Prod.(Cons)'!$E$6:$E$115,$A43,'[7]Prod.(Cons)'!$A$6:$A$115,G$42)</f>
        <v>0</v>
      </c>
      <c r="H43" s="47">
        <f>COUNTIFS('[7]Prod.(Cons)'!$E$6:$E$115,$A43,'[7]Prod.(Cons)'!$A$6:$A$115,H$42)</f>
        <v>2</v>
      </c>
      <c r="I43" s="47">
        <f>COUNTIFS('[7]Prod.(Cons)'!$E$6:$E$115,$A43,'[7]Prod.(Cons)'!$A$6:$A$115,I$42)</f>
        <v>0</v>
      </c>
      <c r="J43" s="47">
        <f>COUNTIFS('[7]Prod.(Cons)'!$E$6:$E$115,$A43,'[7]Prod.(Cons)'!$A$6:$A$115,J$42)</f>
        <v>1</v>
      </c>
      <c r="K43" s="47">
        <f>COUNTIFS('[7]Prod.(Cons)'!$E$6:$E$115,$A43,'[7]Prod.(Cons)'!$A$6:$A$115,K$42)</f>
        <v>0</v>
      </c>
      <c r="L43" s="47">
        <f>COUNTIFS('[7]Prod.(Cons)'!$E$6:$E$115,$A43,'[7]Prod.(Cons)'!$A$6:$A$115,L$42)</f>
        <v>0</v>
      </c>
      <c r="M43" s="47">
        <f>COUNTIFS('[7]Prod.(Cons)'!$E$6:$E$115,$A43,'[7]Prod.(Cons)'!$A$6:$A$115,M$42)</f>
        <v>0</v>
      </c>
    </row>
    <row r="44" spans="1:13" x14ac:dyDescent="0.25">
      <c r="A44" s="46" t="s">
        <v>841</v>
      </c>
      <c r="B44" s="47">
        <f>COUNTIF('[7]Prod.(Cons)'!$E$6:$E$115,A44)</f>
        <v>1</v>
      </c>
      <c r="C44" s="47">
        <f>COUNTIFS('[7]Prod.(Cons)'!$E$6:$E$115,$A44,'[7]Prod.(Cons)'!$A$6:$A$115,C$42)</f>
        <v>0</v>
      </c>
      <c r="D44" s="47">
        <f>COUNTIFS('[7]Prod.(Cons)'!$E$6:$E$115,$A44,'[7]Prod.(Cons)'!$A$6:$A$115,D$42)</f>
        <v>0</v>
      </c>
      <c r="E44" s="47">
        <f>COUNTIFS('[7]Prod.(Cons)'!$E$6:$E$115,$A44,'[7]Prod.(Cons)'!$A$6:$A$115,E$42)</f>
        <v>1</v>
      </c>
      <c r="F44" s="47">
        <f>COUNTIFS('[7]Prod.(Cons)'!$E$6:$E$115,$A44,'[7]Prod.(Cons)'!$A$6:$A$115,F$42)</f>
        <v>0</v>
      </c>
      <c r="G44" s="47">
        <f>COUNTIFS('[7]Prod.(Cons)'!$E$6:$E$115,$A44,'[7]Prod.(Cons)'!$A$6:$A$115,G$42)</f>
        <v>0</v>
      </c>
      <c r="H44" s="47">
        <f>COUNTIFS('[7]Prod.(Cons)'!$E$6:$E$115,$A44,'[7]Prod.(Cons)'!$A$6:$A$115,H$42)</f>
        <v>0</v>
      </c>
      <c r="I44" s="47">
        <f>COUNTIFS('[7]Prod.(Cons)'!$E$6:$E$115,$A44,'[7]Prod.(Cons)'!$A$6:$A$115,I$42)</f>
        <v>0</v>
      </c>
      <c r="J44" s="47">
        <f>COUNTIFS('[7]Prod.(Cons)'!$E$6:$E$115,$A44,'[7]Prod.(Cons)'!$A$6:$A$115,J$42)</f>
        <v>0</v>
      </c>
      <c r="K44" s="47">
        <f>COUNTIFS('[7]Prod.(Cons)'!$E$6:$E$115,$A44,'[7]Prod.(Cons)'!$A$6:$A$115,K$42)</f>
        <v>0</v>
      </c>
      <c r="L44" s="47">
        <f>COUNTIFS('[7]Prod.(Cons)'!$E$6:$E$115,$A44,'[7]Prod.(Cons)'!$A$6:$A$115,L$42)</f>
        <v>0</v>
      </c>
      <c r="M44" s="47">
        <f>COUNTIFS('[7]Prod.(Cons)'!$E$6:$E$115,$A44,'[7]Prod.(Cons)'!$A$6:$A$115,M$42)</f>
        <v>0</v>
      </c>
    </row>
    <row r="45" spans="1:13" x14ac:dyDescent="0.25">
      <c r="A45" s="46" t="s">
        <v>842</v>
      </c>
      <c r="B45" s="47">
        <f>COUNTIF('[7]Prod.(Cons)'!$E$6:$E$115,A45)</f>
        <v>2</v>
      </c>
      <c r="C45" s="47">
        <f>COUNTIFS('[7]Prod.(Cons)'!$E$6:$E$115,$A45,'[7]Prod.(Cons)'!$A$6:$A$115,C$42)</f>
        <v>0</v>
      </c>
      <c r="D45" s="47">
        <f>COUNTIFS('[7]Prod.(Cons)'!$E$6:$E$115,$A45,'[7]Prod.(Cons)'!$A$6:$A$115,D$42)</f>
        <v>0</v>
      </c>
      <c r="E45" s="47">
        <f>COUNTIFS('[7]Prod.(Cons)'!$E$6:$E$115,$A45,'[7]Prod.(Cons)'!$A$6:$A$115,E$42)</f>
        <v>1</v>
      </c>
      <c r="F45" s="47">
        <f>COUNTIFS('[7]Prod.(Cons)'!$E$6:$E$115,$A45,'[7]Prod.(Cons)'!$A$6:$A$115,F$42)</f>
        <v>0</v>
      </c>
      <c r="G45" s="47">
        <f>COUNTIFS('[7]Prod.(Cons)'!$E$6:$E$115,$A45,'[7]Prod.(Cons)'!$A$6:$A$115,G$42)</f>
        <v>0</v>
      </c>
      <c r="H45" s="47">
        <f>COUNTIFS('[7]Prod.(Cons)'!$E$6:$E$115,$A45,'[7]Prod.(Cons)'!$A$6:$A$115,H$42)</f>
        <v>1</v>
      </c>
      <c r="I45" s="47">
        <f>COUNTIFS('[7]Prod.(Cons)'!$E$6:$E$115,$A45,'[7]Prod.(Cons)'!$A$6:$A$115,I$42)</f>
        <v>0</v>
      </c>
      <c r="J45" s="47">
        <f>COUNTIFS('[7]Prod.(Cons)'!$E$6:$E$115,$A45,'[7]Prod.(Cons)'!$A$6:$A$115,J$42)</f>
        <v>0</v>
      </c>
      <c r="K45" s="47">
        <f>COUNTIFS('[7]Prod.(Cons)'!$E$6:$E$115,$A45,'[7]Prod.(Cons)'!$A$6:$A$115,K$42)</f>
        <v>0</v>
      </c>
      <c r="L45" s="47">
        <f>COUNTIFS('[7]Prod.(Cons)'!$E$6:$E$115,$A45,'[7]Prod.(Cons)'!$A$6:$A$115,L$42)</f>
        <v>0</v>
      </c>
      <c r="M45" s="47">
        <f>COUNTIFS('[7]Prod.(Cons)'!$E$6:$E$115,$A45,'[7]Prod.(Cons)'!$A$6:$A$115,M$42)</f>
        <v>0</v>
      </c>
    </row>
    <row r="46" spans="1:13" x14ac:dyDescent="0.25">
      <c r="A46" s="46" t="s">
        <v>843</v>
      </c>
      <c r="B46" s="47">
        <f>COUNTIF('[7]Prod.(Cons)'!$E$6:$E$115,A46)</f>
        <v>1</v>
      </c>
      <c r="C46" s="47">
        <f>COUNTIFS('[7]Prod.(Cons)'!$E$6:$E$115,$A46,'[7]Prod.(Cons)'!$A$6:$A$115,C$42)</f>
        <v>0</v>
      </c>
      <c r="D46" s="47">
        <f>COUNTIFS('[7]Prod.(Cons)'!$E$6:$E$115,$A46,'[7]Prod.(Cons)'!$A$6:$A$115,D$42)</f>
        <v>0</v>
      </c>
      <c r="E46" s="47">
        <f>COUNTIFS('[7]Prod.(Cons)'!$E$6:$E$115,$A46,'[7]Prod.(Cons)'!$A$6:$A$115,E$42)</f>
        <v>0</v>
      </c>
      <c r="F46" s="47">
        <f>COUNTIFS('[7]Prod.(Cons)'!$E$6:$E$115,$A46,'[7]Prod.(Cons)'!$A$6:$A$115,F$42)</f>
        <v>0</v>
      </c>
      <c r="G46" s="47">
        <f>COUNTIFS('[7]Prod.(Cons)'!$E$6:$E$115,$A46,'[7]Prod.(Cons)'!$A$6:$A$115,G$42)</f>
        <v>0</v>
      </c>
      <c r="H46" s="47">
        <f>COUNTIFS('[7]Prod.(Cons)'!$E$6:$E$115,$A46,'[7]Prod.(Cons)'!$A$6:$A$115,H$42)</f>
        <v>1</v>
      </c>
      <c r="I46" s="47">
        <f>COUNTIFS('[7]Prod.(Cons)'!$E$6:$E$115,$A46,'[7]Prod.(Cons)'!$A$6:$A$115,I$42)</f>
        <v>0</v>
      </c>
      <c r="J46" s="47">
        <f>COUNTIFS('[7]Prod.(Cons)'!$E$6:$E$115,$A46,'[7]Prod.(Cons)'!$A$6:$A$115,J$42)</f>
        <v>0</v>
      </c>
      <c r="K46" s="47">
        <f>COUNTIFS('[7]Prod.(Cons)'!$E$6:$E$115,$A46,'[7]Prod.(Cons)'!$A$6:$A$115,K$42)</f>
        <v>0</v>
      </c>
      <c r="L46" s="47">
        <f>COUNTIFS('[7]Prod.(Cons)'!$E$6:$E$115,$A46,'[7]Prod.(Cons)'!$A$6:$A$115,L$42)</f>
        <v>0</v>
      </c>
      <c r="M46" s="47">
        <f>COUNTIFS('[7]Prod.(Cons)'!$E$6:$E$115,$A46,'[7]Prod.(Cons)'!$A$6:$A$115,M$42)</f>
        <v>0</v>
      </c>
    </row>
    <row r="47" spans="1:13" x14ac:dyDescent="0.25">
      <c r="A47" s="46" t="s">
        <v>844</v>
      </c>
      <c r="B47" s="47">
        <f>COUNTIF('[7]Prod.(Cons)'!$E$6:$E$115,A47)</f>
        <v>25</v>
      </c>
      <c r="C47" s="47">
        <f>COUNTIFS('[7]Prod.(Cons)'!$E$6:$E$115,$A47,'[7]Prod.(Cons)'!$A$6:$A$115,C$42)</f>
        <v>1</v>
      </c>
      <c r="D47" s="47">
        <f>COUNTIFS('[7]Prod.(Cons)'!$E$6:$E$115,$A47,'[7]Prod.(Cons)'!$A$6:$A$115,D$42)</f>
        <v>1</v>
      </c>
      <c r="E47" s="47">
        <f>COUNTIFS('[7]Prod.(Cons)'!$E$6:$E$115,$A47,'[7]Prod.(Cons)'!$A$6:$A$115,E$42)</f>
        <v>3</v>
      </c>
      <c r="F47" s="47">
        <f>COUNTIFS('[7]Prod.(Cons)'!$E$6:$E$115,$A47,'[7]Prod.(Cons)'!$A$6:$A$115,F$42)</f>
        <v>1</v>
      </c>
      <c r="G47" s="47">
        <f>COUNTIFS('[7]Prod.(Cons)'!$E$6:$E$115,$A47,'[7]Prod.(Cons)'!$A$6:$A$115,G$42)</f>
        <v>1</v>
      </c>
      <c r="H47" s="47">
        <f>COUNTIFS('[7]Prod.(Cons)'!$E$6:$E$115,$A47,'[7]Prod.(Cons)'!$A$6:$A$115,H$42)</f>
        <v>6</v>
      </c>
      <c r="I47" s="47">
        <f>COUNTIFS('[7]Prod.(Cons)'!$E$6:$E$115,$A47,'[7]Prod.(Cons)'!$A$6:$A$115,I$42)</f>
        <v>1</v>
      </c>
      <c r="J47" s="47">
        <f>COUNTIFS('[7]Prod.(Cons)'!$E$6:$E$115,$A47,'[7]Prod.(Cons)'!$A$6:$A$115,J$42)</f>
        <v>6</v>
      </c>
      <c r="K47" s="47">
        <f>COUNTIFS('[7]Prod.(Cons)'!$E$6:$E$115,$A47,'[7]Prod.(Cons)'!$A$6:$A$115,K$42)</f>
        <v>3</v>
      </c>
      <c r="L47" s="47">
        <f>COUNTIFS('[7]Prod.(Cons)'!$E$6:$E$115,$A47,'[7]Prod.(Cons)'!$A$6:$A$115,L$42)</f>
        <v>1</v>
      </c>
      <c r="M47" s="47">
        <f>COUNTIFS('[7]Prod.(Cons)'!$E$6:$E$115,$A47,'[7]Prod.(Cons)'!$A$6:$A$115,M$42)</f>
        <v>1</v>
      </c>
    </row>
    <row r="48" spans="1:13" x14ac:dyDescent="0.25">
      <c r="A48" s="46" t="s">
        <v>845</v>
      </c>
      <c r="B48" s="47">
        <f>COUNTIF('[7]Prod.(Cons)'!$E$6:$E$115,A48)</f>
        <v>12</v>
      </c>
      <c r="C48" s="47">
        <f>COUNTIFS('[7]Prod.(Cons)'!$E$6:$E$115,$A48,'[7]Prod.(Cons)'!$A$6:$A$115,C$42)</f>
        <v>1</v>
      </c>
      <c r="D48" s="47">
        <f>COUNTIFS('[7]Prod.(Cons)'!$E$6:$E$115,$A48,'[7]Prod.(Cons)'!$A$6:$A$115,D$42)</f>
        <v>1</v>
      </c>
      <c r="E48" s="47">
        <f>COUNTIFS('[7]Prod.(Cons)'!$E$6:$E$115,$A48,'[7]Prod.(Cons)'!$A$6:$A$115,E$42)</f>
        <v>1</v>
      </c>
      <c r="F48" s="47">
        <f>COUNTIFS('[7]Prod.(Cons)'!$E$6:$E$115,$A48,'[7]Prod.(Cons)'!$A$6:$A$115,F$42)</f>
        <v>1</v>
      </c>
      <c r="G48" s="47">
        <f>COUNTIFS('[7]Prod.(Cons)'!$E$6:$E$115,$A48,'[7]Prod.(Cons)'!$A$6:$A$115,G$42)</f>
        <v>1</v>
      </c>
      <c r="H48" s="47">
        <f>COUNTIFS('[7]Prod.(Cons)'!$E$6:$E$115,$A48,'[7]Prod.(Cons)'!$A$6:$A$115,H$42)</f>
        <v>2</v>
      </c>
      <c r="I48" s="47">
        <f>COUNTIFS('[7]Prod.(Cons)'!$E$6:$E$115,$A48,'[7]Prod.(Cons)'!$A$6:$A$115,I$42)</f>
        <v>1</v>
      </c>
      <c r="J48" s="47">
        <f>COUNTIFS('[7]Prod.(Cons)'!$E$6:$E$115,$A48,'[7]Prod.(Cons)'!$A$6:$A$115,J$42)</f>
        <v>1</v>
      </c>
      <c r="K48" s="47">
        <f>COUNTIFS('[7]Prod.(Cons)'!$E$6:$E$115,$A48,'[7]Prod.(Cons)'!$A$6:$A$115,K$42)</f>
        <v>1</v>
      </c>
      <c r="L48" s="47">
        <f>COUNTIFS('[7]Prod.(Cons)'!$E$6:$E$115,$A48,'[7]Prod.(Cons)'!$A$6:$A$115,L$42)</f>
        <v>1</v>
      </c>
      <c r="M48" s="47">
        <f>COUNTIFS('[7]Prod.(Cons)'!$E$6:$E$115,$A48,'[7]Prod.(Cons)'!$A$6:$A$115,M$42)</f>
        <v>1</v>
      </c>
    </row>
    <row r="49" spans="1:13" x14ac:dyDescent="0.25">
      <c r="A49" s="46" t="s">
        <v>846</v>
      </c>
      <c r="B49" s="47">
        <f>COUNTIF('[7]Prod.(Cons)'!$E$6:$E$115,A49)</f>
        <v>2</v>
      </c>
      <c r="C49" s="47">
        <f>COUNTIFS('[7]Prod.(Cons)'!$E$6:$E$115,$A49,'[7]Prod.(Cons)'!$A$6:$A$115,C$42)</f>
        <v>0</v>
      </c>
      <c r="D49" s="47">
        <f>COUNTIFS('[7]Prod.(Cons)'!$E$6:$E$115,$A49,'[7]Prod.(Cons)'!$A$6:$A$115,D$42)</f>
        <v>0</v>
      </c>
      <c r="E49" s="47">
        <f>COUNTIFS('[7]Prod.(Cons)'!$E$6:$E$115,$A49,'[7]Prod.(Cons)'!$A$6:$A$115,E$42)</f>
        <v>0</v>
      </c>
      <c r="F49" s="47">
        <f>COUNTIFS('[7]Prod.(Cons)'!$E$6:$E$115,$A49,'[7]Prod.(Cons)'!$A$6:$A$115,F$42)</f>
        <v>1</v>
      </c>
      <c r="G49" s="47">
        <f>COUNTIFS('[7]Prod.(Cons)'!$E$6:$E$115,$A49,'[7]Prod.(Cons)'!$A$6:$A$115,G$42)</f>
        <v>0</v>
      </c>
      <c r="H49" s="47">
        <f>COUNTIFS('[7]Prod.(Cons)'!$E$6:$E$115,$A49,'[7]Prod.(Cons)'!$A$6:$A$115,H$42)</f>
        <v>0</v>
      </c>
      <c r="I49" s="47">
        <f>COUNTIFS('[7]Prod.(Cons)'!$E$6:$E$115,$A49,'[7]Prod.(Cons)'!$A$6:$A$115,I$42)</f>
        <v>0</v>
      </c>
      <c r="J49" s="47">
        <f>COUNTIFS('[7]Prod.(Cons)'!$E$6:$E$115,$A49,'[7]Prod.(Cons)'!$A$6:$A$115,J$42)</f>
        <v>0</v>
      </c>
      <c r="K49" s="47">
        <f>COUNTIFS('[7]Prod.(Cons)'!$E$6:$E$115,$A49,'[7]Prod.(Cons)'!$A$6:$A$115,K$42)</f>
        <v>1</v>
      </c>
      <c r="L49" s="47">
        <f>COUNTIFS('[7]Prod.(Cons)'!$E$6:$E$115,$A49,'[7]Prod.(Cons)'!$A$6:$A$115,L$42)</f>
        <v>0</v>
      </c>
      <c r="M49" s="47">
        <f>COUNTIFS('[7]Prod.(Cons)'!$E$6:$E$115,$A49,'[7]Prod.(Cons)'!$A$6:$A$115,M$42)</f>
        <v>0</v>
      </c>
    </row>
    <row r="50" spans="1:13" x14ac:dyDescent="0.25">
      <c r="A50" s="46" t="s">
        <v>847</v>
      </c>
      <c r="B50" s="47">
        <f>COUNTIF('[7]Prod.(Cons)'!$E$6:$E$115,A50)</f>
        <v>1</v>
      </c>
      <c r="C50" s="47">
        <f>COUNTIFS('[7]Prod.(Cons)'!$E$6:$E$115,$A50,'[7]Prod.(Cons)'!$A$6:$A$115,C$42)</f>
        <v>0</v>
      </c>
      <c r="D50" s="47">
        <f>COUNTIFS('[7]Prod.(Cons)'!$E$6:$E$115,$A50,'[7]Prod.(Cons)'!$A$6:$A$115,D$42)</f>
        <v>0</v>
      </c>
      <c r="E50" s="47">
        <f>COUNTIFS('[7]Prod.(Cons)'!$E$6:$E$115,$A50,'[7]Prod.(Cons)'!$A$6:$A$115,E$42)</f>
        <v>0</v>
      </c>
      <c r="F50" s="47">
        <f>COUNTIFS('[7]Prod.(Cons)'!$E$6:$E$115,$A50,'[7]Prod.(Cons)'!$A$6:$A$115,F$42)</f>
        <v>1</v>
      </c>
      <c r="G50" s="47">
        <f>COUNTIFS('[7]Prod.(Cons)'!$E$6:$E$115,$A50,'[7]Prod.(Cons)'!$A$6:$A$115,G$42)</f>
        <v>0</v>
      </c>
      <c r="H50" s="47">
        <f>COUNTIFS('[7]Prod.(Cons)'!$E$6:$E$115,$A50,'[7]Prod.(Cons)'!$A$6:$A$115,H$42)</f>
        <v>0</v>
      </c>
      <c r="I50" s="47">
        <f>COUNTIFS('[7]Prod.(Cons)'!$E$6:$E$115,$A50,'[7]Prod.(Cons)'!$A$6:$A$115,I$42)</f>
        <v>0</v>
      </c>
      <c r="J50" s="47">
        <f>COUNTIFS('[7]Prod.(Cons)'!$E$6:$E$115,$A50,'[7]Prod.(Cons)'!$A$6:$A$115,J$42)</f>
        <v>0</v>
      </c>
      <c r="K50" s="47">
        <f>COUNTIFS('[7]Prod.(Cons)'!$E$6:$E$115,$A50,'[7]Prod.(Cons)'!$A$6:$A$115,K$42)</f>
        <v>0</v>
      </c>
      <c r="L50" s="47">
        <f>COUNTIFS('[7]Prod.(Cons)'!$E$6:$E$115,$A50,'[7]Prod.(Cons)'!$A$6:$A$115,L$42)</f>
        <v>0</v>
      </c>
      <c r="M50" s="47">
        <f>COUNTIFS('[7]Prod.(Cons)'!$E$6:$E$115,$A50,'[7]Prod.(Cons)'!$A$6:$A$115,M$42)</f>
        <v>0</v>
      </c>
    </row>
    <row r="51" spans="1:13" x14ac:dyDescent="0.25">
      <c r="A51" s="46" t="s">
        <v>848</v>
      </c>
      <c r="B51" s="47">
        <f>COUNTIF('[7]Prod.(Cons)'!$E$6:$E$115,A51)</f>
        <v>6</v>
      </c>
      <c r="C51" s="47">
        <f>COUNTIFS('[7]Prod.(Cons)'!$E$6:$E$115,$A51,'[7]Prod.(Cons)'!$A$6:$A$115,C$42)</f>
        <v>0</v>
      </c>
      <c r="D51" s="47">
        <f>COUNTIFS('[7]Prod.(Cons)'!$E$6:$E$115,$A51,'[7]Prod.(Cons)'!$A$6:$A$115,D$42)</f>
        <v>6</v>
      </c>
      <c r="E51" s="47">
        <f>COUNTIFS('[7]Prod.(Cons)'!$E$6:$E$115,$A51,'[7]Prod.(Cons)'!$A$6:$A$115,E$42)</f>
        <v>0</v>
      </c>
      <c r="F51" s="47">
        <f>COUNTIFS('[7]Prod.(Cons)'!$E$6:$E$115,$A51,'[7]Prod.(Cons)'!$A$6:$A$115,F$42)</f>
        <v>0</v>
      </c>
      <c r="G51" s="47">
        <f>COUNTIFS('[7]Prod.(Cons)'!$E$6:$E$115,$A51,'[7]Prod.(Cons)'!$A$6:$A$115,G$42)</f>
        <v>0</v>
      </c>
      <c r="H51" s="47">
        <f>COUNTIFS('[7]Prod.(Cons)'!$E$6:$E$115,$A51,'[7]Prod.(Cons)'!$A$6:$A$115,H$42)</f>
        <v>0</v>
      </c>
      <c r="I51" s="47">
        <f>COUNTIFS('[7]Prod.(Cons)'!$E$6:$E$115,$A51,'[7]Prod.(Cons)'!$A$6:$A$115,I$42)</f>
        <v>0</v>
      </c>
      <c r="J51" s="47">
        <f>COUNTIFS('[7]Prod.(Cons)'!$E$6:$E$115,$A51,'[7]Prod.(Cons)'!$A$6:$A$115,J$42)</f>
        <v>0</v>
      </c>
      <c r="K51" s="47">
        <f>COUNTIFS('[7]Prod.(Cons)'!$E$6:$E$115,$A51,'[7]Prod.(Cons)'!$A$6:$A$115,K$42)</f>
        <v>0</v>
      </c>
      <c r="L51" s="47">
        <f>COUNTIFS('[7]Prod.(Cons)'!$E$6:$E$115,$A51,'[7]Prod.(Cons)'!$A$6:$A$115,L$42)</f>
        <v>0</v>
      </c>
      <c r="M51" s="47">
        <f>COUNTIFS('[7]Prod.(Cons)'!$E$6:$E$115,$A51,'[7]Prod.(Cons)'!$A$6:$A$115,M$42)</f>
        <v>0</v>
      </c>
    </row>
    <row r="52" spans="1:13" x14ac:dyDescent="0.25">
      <c r="A52" s="46" t="s">
        <v>849</v>
      </c>
      <c r="B52" s="47">
        <f>COUNTIF('[7]Prod.(Cons)'!$E$6:$E$115,A52)</f>
        <v>3</v>
      </c>
      <c r="C52" s="47">
        <f>COUNTIFS('[7]Prod.(Cons)'!$E$6:$E$115,$A52,'[7]Prod.(Cons)'!$A$6:$A$115,C$42)</f>
        <v>0</v>
      </c>
      <c r="D52" s="47">
        <f>COUNTIFS('[7]Prod.(Cons)'!$E$6:$E$115,$A52,'[7]Prod.(Cons)'!$A$6:$A$115,D$42)</f>
        <v>2</v>
      </c>
      <c r="E52" s="47">
        <f>COUNTIFS('[7]Prod.(Cons)'!$E$6:$E$115,$A52,'[7]Prod.(Cons)'!$A$6:$A$115,E$42)</f>
        <v>0</v>
      </c>
      <c r="F52" s="47">
        <f>COUNTIFS('[7]Prod.(Cons)'!$E$6:$E$115,$A52,'[7]Prod.(Cons)'!$A$6:$A$115,F$42)</f>
        <v>0</v>
      </c>
      <c r="G52" s="47">
        <f>COUNTIFS('[7]Prod.(Cons)'!$E$6:$E$115,$A52,'[7]Prod.(Cons)'!$A$6:$A$115,G$42)</f>
        <v>0</v>
      </c>
      <c r="H52" s="47">
        <f>COUNTIFS('[7]Prod.(Cons)'!$E$6:$E$115,$A52,'[7]Prod.(Cons)'!$A$6:$A$115,H$42)</f>
        <v>0</v>
      </c>
      <c r="I52" s="47">
        <f>COUNTIFS('[7]Prod.(Cons)'!$E$6:$E$115,$A52,'[7]Prod.(Cons)'!$A$6:$A$115,I$42)</f>
        <v>0</v>
      </c>
      <c r="J52" s="47">
        <f>COUNTIFS('[7]Prod.(Cons)'!$E$6:$E$115,$A52,'[7]Prod.(Cons)'!$A$6:$A$115,J$42)</f>
        <v>0</v>
      </c>
      <c r="K52" s="47">
        <f>COUNTIFS('[7]Prod.(Cons)'!$E$6:$E$115,$A52,'[7]Prod.(Cons)'!$A$6:$A$115,K$42)</f>
        <v>1</v>
      </c>
      <c r="L52" s="47">
        <f>COUNTIFS('[7]Prod.(Cons)'!$E$6:$E$115,$A52,'[7]Prod.(Cons)'!$A$6:$A$115,L$42)</f>
        <v>0</v>
      </c>
      <c r="M52" s="47">
        <f>COUNTIFS('[7]Prod.(Cons)'!$E$6:$E$115,$A52,'[7]Prod.(Cons)'!$A$6:$A$115,M$42)</f>
        <v>0</v>
      </c>
    </row>
    <row r="53" spans="1:13" x14ac:dyDescent="0.25">
      <c r="A53" s="46" t="s">
        <v>850</v>
      </c>
      <c r="B53" s="47">
        <f>COUNTIF('[7]Prod.(Cons)'!$E$6:$E$115,A53)</f>
        <v>1</v>
      </c>
      <c r="C53" s="47">
        <f>COUNTIFS('[7]Prod.(Cons)'!$E$6:$E$115,$A53,'[7]Prod.(Cons)'!$A$6:$A$115,C$42)</f>
        <v>0</v>
      </c>
      <c r="D53" s="47">
        <f>COUNTIFS('[7]Prod.(Cons)'!$E$6:$E$115,$A53,'[7]Prod.(Cons)'!$A$6:$A$115,D$42)</f>
        <v>0</v>
      </c>
      <c r="E53" s="47">
        <f>COUNTIFS('[7]Prod.(Cons)'!$E$6:$E$115,$A53,'[7]Prod.(Cons)'!$A$6:$A$115,E$42)</f>
        <v>1</v>
      </c>
      <c r="F53" s="47">
        <f>COUNTIFS('[7]Prod.(Cons)'!$E$6:$E$115,$A53,'[7]Prod.(Cons)'!$A$6:$A$115,F$42)</f>
        <v>0</v>
      </c>
      <c r="G53" s="47">
        <f>COUNTIFS('[7]Prod.(Cons)'!$E$6:$E$115,$A53,'[7]Prod.(Cons)'!$A$6:$A$115,G$42)</f>
        <v>0</v>
      </c>
      <c r="H53" s="47">
        <f>COUNTIFS('[7]Prod.(Cons)'!$E$6:$E$115,$A53,'[7]Prod.(Cons)'!$A$6:$A$115,H$42)</f>
        <v>0</v>
      </c>
      <c r="I53" s="47">
        <f>COUNTIFS('[7]Prod.(Cons)'!$E$6:$E$115,$A53,'[7]Prod.(Cons)'!$A$6:$A$115,I$42)</f>
        <v>0</v>
      </c>
      <c r="J53" s="47">
        <f>COUNTIFS('[7]Prod.(Cons)'!$E$6:$E$115,$A53,'[7]Prod.(Cons)'!$A$6:$A$115,J$42)</f>
        <v>0</v>
      </c>
      <c r="K53" s="47">
        <f>COUNTIFS('[7]Prod.(Cons)'!$E$6:$E$115,$A53,'[7]Prod.(Cons)'!$A$6:$A$115,K$42)</f>
        <v>0</v>
      </c>
      <c r="L53" s="47">
        <f>COUNTIFS('[7]Prod.(Cons)'!$E$6:$E$115,$A53,'[7]Prod.(Cons)'!$A$6:$A$115,L$42)</f>
        <v>0</v>
      </c>
      <c r="M53" s="47">
        <f>COUNTIFS('[7]Prod.(Cons)'!$E$6:$E$115,$A53,'[7]Prod.(Cons)'!$A$6:$A$115,M$42)</f>
        <v>0</v>
      </c>
    </row>
    <row r="54" spans="1:13" x14ac:dyDescent="0.25">
      <c r="A54" s="46" t="s">
        <v>851</v>
      </c>
      <c r="B54" s="47">
        <f>COUNTIF('[7]Prod.(Cons)'!$E$6:$E$115,A54)</f>
        <v>2</v>
      </c>
      <c r="C54" s="47">
        <f>COUNTIFS('[7]Prod.(Cons)'!$E$6:$E$115,$A54,'[7]Prod.(Cons)'!$A$6:$A$115,C$42)</f>
        <v>0</v>
      </c>
      <c r="D54" s="47">
        <f>COUNTIFS('[7]Prod.(Cons)'!$E$6:$E$115,$A54,'[7]Prod.(Cons)'!$A$6:$A$115,D$42)</f>
        <v>0</v>
      </c>
      <c r="E54" s="47">
        <f>COUNTIFS('[7]Prod.(Cons)'!$E$6:$E$115,$A54,'[7]Prod.(Cons)'!$A$6:$A$115,E$42)</f>
        <v>0</v>
      </c>
      <c r="F54" s="47">
        <f>COUNTIFS('[7]Prod.(Cons)'!$E$6:$E$115,$A54,'[7]Prod.(Cons)'!$A$6:$A$115,F$42)</f>
        <v>0</v>
      </c>
      <c r="G54" s="47">
        <f>COUNTIFS('[7]Prod.(Cons)'!$E$6:$E$115,$A54,'[7]Prod.(Cons)'!$A$6:$A$115,G$42)</f>
        <v>0</v>
      </c>
      <c r="H54" s="47">
        <f>COUNTIFS('[7]Prod.(Cons)'!$E$6:$E$115,$A54,'[7]Prod.(Cons)'!$A$6:$A$115,H$42)</f>
        <v>2</v>
      </c>
      <c r="I54" s="47">
        <f>COUNTIFS('[7]Prod.(Cons)'!$E$6:$E$115,$A54,'[7]Prod.(Cons)'!$A$6:$A$115,I$42)</f>
        <v>0</v>
      </c>
      <c r="J54" s="47">
        <f>COUNTIFS('[7]Prod.(Cons)'!$E$6:$E$115,$A54,'[7]Prod.(Cons)'!$A$6:$A$115,J$42)</f>
        <v>0</v>
      </c>
      <c r="K54" s="47">
        <f>COUNTIFS('[7]Prod.(Cons)'!$E$6:$E$115,$A54,'[7]Prod.(Cons)'!$A$6:$A$115,K$42)</f>
        <v>0</v>
      </c>
      <c r="L54" s="47">
        <f>COUNTIFS('[7]Prod.(Cons)'!$E$6:$E$115,$A54,'[7]Prod.(Cons)'!$A$6:$A$115,L$42)</f>
        <v>0</v>
      </c>
      <c r="M54" s="47">
        <f>COUNTIFS('[7]Prod.(Cons)'!$E$6:$E$115,$A54,'[7]Prod.(Cons)'!$A$6:$A$115,M$42)</f>
        <v>0</v>
      </c>
    </row>
    <row r="55" spans="1:13" x14ac:dyDescent="0.25">
      <c r="A55" s="46" t="s">
        <v>852</v>
      </c>
      <c r="B55" s="47">
        <f>COUNTIF('[7]Prod.(Cons)'!$E$6:$E$115,A55)</f>
        <v>13</v>
      </c>
      <c r="C55" s="47">
        <f>COUNTIFS('[7]Prod.(Cons)'!$E$6:$E$115,$A55,'[7]Prod.(Cons)'!$A$6:$A$115,C$42)</f>
        <v>1</v>
      </c>
      <c r="D55" s="47">
        <f>COUNTIFS('[7]Prod.(Cons)'!$E$6:$E$115,$A55,'[7]Prod.(Cons)'!$A$6:$A$115,D$42)</f>
        <v>1</v>
      </c>
      <c r="E55" s="47">
        <f>COUNTIFS('[7]Prod.(Cons)'!$E$6:$E$115,$A55,'[7]Prod.(Cons)'!$A$6:$A$115,E$42)</f>
        <v>1</v>
      </c>
      <c r="F55" s="47">
        <f>COUNTIFS('[7]Prod.(Cons)'!$E$6:$E$115,$A55,'[7]Prod.(Cons)'!$A$6:$A$115,F$42)</f>
        <v>1</v>
      </c>
      <c r="G55" s="47">
        <f>COUNTIFS('[7]Prod.(Cons)'!$E$6:$E$115,$A55,'[7]Prod.(Cons)'!$A$6:$A$115,G$42)</f>
        <v>1</v>
      </c>
      <c r="H55" s="47">
        <f>COUNTIFS('[7]Prod.(Cons)'!$E$6:$E$115,$A55,'[7]Prod.(Cons)'!$A$6:$A$115,H$42)</f>
        <v>3</v>
      </c>
      <c r="I55" s="47">
        <f>COUNTIFS('[7]Prod.(Cons)'!$E$6:$E$115,$A55,'[7]Prod.(Cons)'!$A$6:$A$115,I$42)</f>
        <v>1</v>
      </c>
      <c r="J55" s="47">
        <f>COUNTIFS('[7]Prod.(Cons)'!$E$6:$E$115,$A55,'[7]Prod.(Cons)'!$A$6:$A$115,J$42)</f>
        <v>1</v>
      </c>
      <c r="K55" s="47">
        <f>COUNTIFS('[7]Prod.(Cons)'!$E$6:$E$115,$A55,'[7]Prod.(Cons)'!$A$6:$A$115,K$42)</f>
        <v>1</v>
      </c>
      <c r="L55" s="47">
        <f>COUNTIFS('[7]Prod.(Cons)'!$E$6:$E$115,$A55,'[7]Prod.(Cons)'!$A$6:$A$115,L$42)</f>
        <v>1</v>
      </c>
      <c r="M55" s="47">
        <f>COUNTIFS('[7]Prod.(Cons)'!$E$6:$E$115,$A55,'[7]Prod.(Cons)'!$A$6:$A$115,M$42)</f>
        <v>1</v>
      </c>
    </row>
    <row r="56" spans="1:13" x14ac:dyDescent="0.25">
      <c r="A56" s="46" t="s">
        <v>853</v>
      </c>
      <c r="B56" s="47">
        <f>COUNTIF('[7]Prod.(Cons)'!$E$6:$E$115,A56)</f>
        <v>13</v>
      </c>
      <c r="C56" s="47">
        <f>COUNTIFS('[7]Prod.(Cons)'!$E$6:$E$115,$A56,'[7]Prod.(Cons)'!$A$6:$A$115,C$42)</f>
        <v>1</v>
      </c>
      <c r="D56" s="47">
        <f>COUNTIFS('[7]Prod.(Cons)'!$E$6:$E$115,$A56,'[7]Prod.(Cons)'!$A$6:$A$115,D$42)</f>
        <v>1</v>
      </c>
      <c r="E56" s="47">
        <f>COUNTIFS('[7]Prod.(Cons)'!$E$6:$E$115,$A56,'[7]Prod.(Cons)'!$A$6:$A$115,E$42)</f>
        <v>1</v>
      </c>
      <c r="F56" s="47">
        <f>COUNTIFS('[7]Prod.(Cons)'!$E$6:$E$115,$A56,'[7]Prod.(Cons)'!$A$6:$A$115,F$42)</f>
        <v>1</v>
      </c>
      <c r="G56" s="47">
        <f>COUNTIFS('[7]Prod.(Cons)'!$E$6:$E$115,$A56,'[7]Prod.(Cons)'!$A$6:$A$115,G$42)</f>
        <v>1</v>
      </c>
      <c r="H56" s="47">
        <f>COUNTIFS('[7]Prod.(Cons)'!$E$6:$E$115,$A56,'[7]Prod.(Cons)'!$A$6:$A$115,H$42)</f>
        <v>2</v>
      </c>
      <c r="I56" s="47">
        <f>COUNTIFS('[7]Prod.(Cons)'!$E$6:$E$115,$A56,'[7]Prod.(Cons)'!$A$6:$A$115,I$42)</f>
        <v>1</v>
      </c>
      <c r="J56" s="47">
        <f>COUNTIFS('[7]Prod.(Cons)'!$E$6:$E$115,$A56,'[7]Prod.(Cons)'!$A$6:$A$115,J$42)</f>
        <v>1</v>
      </c>
      <c r="K56" s="47">
        <f>COUNTIFS('[7]Prod.(Cons)'!$E$6:$E$115,$A56,'[7]Prod.(Cons)'!$A$6:$A$115,K$42)</f>
        <v>2</v>
      </c>
      <c r="L56" s="47">
        <f>COUNTIFS('[7]Prod.(Cons)'!$E$6:$E$115,$A56,'[7]Prod.(Cons)'!$A$6:$A$115,L$42)</f>
        <v>1</v>
      </c>
      <c r="M56" s="47">
        <f>COUNTIFS('[7]Prod.(Cons)'!$E$6:$E$115,$A56,'[7]Prod.(Cons)'!$A$6:$A$115,M$42)</f>
        <v>1</v>
      </c>
    </row>
    <row r="57" spans="1:13" x14ac:dyDescent="0.25">
      <c r="A57" s="46" t="s">
        <v>854</v>
      </c>
      <c r="B57" s="47">
        <f>COUNTIF('[7]Prod.(Cons)'!$E$6:$E$115,A57)</f>
        <v>3</v>
      </c>
      <c r="C57" s="47">
        <f>COUNTIFS('[7]Prod.(Cons)'!$E$6:$E$115,$A57,'[7]Prod.(Cons)'!$A$6:$A$115,C$42)</f>
        <v>0</v>
      </c>
      <c r="D57" s="47">
        <f>COUNTIFS('[7]Prod.(Cons)'!$E$6:$E$115,$A57,'[7]Prod.(Cons)'!$A$6:$A$115,D$42)</f>
        <v>0</v>
      </c>
      <c r="E57" s="47">
        <f>COUNTIFS('[7]Prod.(Cons)'!$E$6:$E$115,$A57,'[7]Prod.(Cons)'!$A$6:$A$115,E$42)</f>
        <v>1</v>
      </c>
      <c r="F57" s="47">
        <f>COUNTIFS('[7]Prod.(Cons)'!$E$6:$E$115,$A57,'[7]Prod.(Cons)'!$A$6:$A$115,F$42)</f>
        <v>0</v>
      </c>
      <c r="G57" s="47">
        <f>COUNTIFS('[7]Prod.(Cons)'!$E$6:$E$115,$A57,'[7]Prod.(Cons)'!$A$6:$A$115,G$42)</f>
        <v>0</v>
      </c>
      <c r="H57" s="47">
        <f>COUNTIFS('[7]Prod.(Cons)'!$E$6:$E$115,$A57,'[7]Prod.(Cons)'!$A$6:$A$115,H$42)</f>
        <v>0</v>
      </c>
      <c r="I57" s="47">
        <f>COUNTIFS('[7]Prod.(Cons)'!$E$6:$E$115,$A57,'[7]Prod.(Cons)'!$A$6:$A$115,I$42)</f>
        <v>0</v>
      </c>
      <c r="J57" s="47">
        <f>COUNTIFS('[7]Prod.(Cons)'!$E$6:$E$115,$A57,'[7]Prod.(Cons)'!$A$6:$A$115,J$42)</f>
        <v>0</v>
      </c>
      <c r="K57" s="47">
        <f>COUNTIFS('[7]Prod.(Cons)'!$E$6:$E$115,$A57,'[7]Prod.(Cons)'!$A$6:$A$115,K$42)</f>
        <v>2</v>
      </c>
      <c r="L57" s="47">
        <f>COUNTIFS('[7]Prod.(Cons)'!$E$6:$E$115,$A57,'[7]Prod.(Cons)'!$A$6:$A$115,L$42)</f>
        <v>0</v>
      </c>
      <c r="M57" s="47">
        <f>COUNTIFS('[7]Prod.(Cons)'!$E$6:$E$115,$A57,'[7]Prod.(Cons)'!$A$6:$A$115,M$42)</f>
        <v>0</v>
      </c>
    </row>
    <row r="58" spans="1:13" x14ac:dyDescent="0.25">
      <c r="A58" s="46" t="s">
        <v>855</v>
      </c>
      <c r="B58" s="47">
        <f>COUNTIF('[7]Prod.(Cons)'!$E$6:$E$115,A58)</f>
        <v>1</v>
      </c>
      <c r="C58" s="47">
        <f>COUNTIFS('[7]Prod.(Cons)'!$E$6:$E$115,$A58,'[7]Prod.(Cons)'!$A$6:$A$115,C$42)</f>
        <v>0</v>
      </c>
      <c r="D58" s="47">
        <f>COUNTIFS('[7]Prod.(Cons)'!$E$6:$E$115,$A58,'[7]Prod.(Cons)'!$A$6:$A$115,D$42)</f>
        <v>0</v>
      </c>
      <c r="E58" s="47">
        <f>COUNTIFS('[7]Prod.(Cons)'!$E$6:$E$115,$A58,'[7]Prod.(Cons)'!$A$6:$A$115,E$42)</f>
        <v>0</v>
      </c>
      <c r="F58" s="47">
        <f>COUNTIFS('[7]Prod.(Cons)'!$E$6:$E$115,$A58,'[7]Prod.(Cons)'!$A$6:$A$115,F$42)</f>
        <v>0</v>
      </c>
      <c r="G58" s="47">
        <f>COUNTIFS('[7]Prod.(Cons)'!$E$6:$E$115,$A58,'[7]Prod.(Cons)'!$A$6:$A$115,G$42)</f>
        <v>0</v>
      </c>
      <c r="H58" s="47">
        <f>COUNTIFS('[7]Prod.(Cons)'!$E$6:$E$115,$A58,'[7]Prod.(Cons)'!$A$6:$A$115,H$42)</f>
        <v>0</v>
      </c>
      <c r="I58" s="47">
        <f>COUNTIFS('[7]Prod.(Cons)'!$E$6:$E$115,$A58,'[7]Prod.(Cons)'!$A$6:$A$115,I$42)</f>
        <v>0</v>
      </c>
      <c r="J58" s="47">
        <f>COUNTIFS('[7]Prod.(Cons)'!$E$6:$E$115,$A58,'[7]Prod.(Cons)'!$A$6:$A$115,J$42)</f>
        <v>0</v>
      </c>
      <c r="K58" s="47">
        <f>COUNTIFS('[7]Prod.(Cons)'!$E$6:$E$115,$A58,'[7]Prod.(Cons)'!$A$6:$A$115,K$42)</f>
        <v>0</v>
      </c>
      <c r="L58" s="47">
        <f>COUNTIFS('[7]Prod.(Cons)'!$E$6:$E$115,$A58,'[7]Prod.(Cons)'!$A$6:$A$115,L$42)</f>
        <v>0</v>
      </c>
      <c r="M58" s="47">
        <f>COUNTIFS('[7]Prod.(Cons)'!$E$6:$E$115,$A58,'[7]Prod.(Cons)'!$A$6:$A$115,M$42)</f>
        <v>1</v>
      </c>
    </row>
    <row r="59" spans="1:13" ht="22.5" x14ac:dyDescent="0.25">
      <c r="A59" s="46" t="s">
        <v>856</v>
      </c>
      <c r="B59" s="47">
        <f>COUNTIF('[7]Prod.(Cons)'!$E$6:$E$115,A59)</f>
        <v>4</v>
      </c>
      <c r="C59" s="47">
        <f>COUNTIFS('[7]Prod.(Cons)'!$E$6:$E$115,$A59,'[7]Prod.(Cons)'!$A$6:$A$115,C$42)</f>
        <v>0</v>
      </c>
      <c r="D59" s="47">
        <f>COUNTIFS('[7]Prod.(Cons)'!$E$6:$E$115,$A59,'[7]Prod.(Cons)'!$A$6:$A$115,D$42)</f>
        <v>0</v>
      </c>
      <c r="E59" s="47">
        <f>COUNTIFS('[7]Prod.(Cons)'!$E$6:$E$115,$A59,'[7]Prod.(Cons)'!$A$6:$A$115,E$42)</f>
        <v>0</v>
      </c>
      <c r="F59" s="47">
        <f>COUNTIFS('[7]Prod.(Cons)'!$E$6:$E$115,$A59,'[7]Prod.(Cons)'!$A$6:$A$115,F$42)</f>
        <v>0</v>
      </c>
      <c r="G59" s="47">
        <f>COUNTIFS('[7]Prod.(Cons)'!$E$6:$E$115,$A59,'[7]Prod.(Cons)'!$A$6:$A$115,G$42)</f>
        <v>3</v>
      </c>
      <c r="H59" s="47">
        <f>COUNTIFS('[7]Prod.(Cons)'!$E$6:$E$115,$A59,'[7]Prod.(Cons)'!$A$6:$A$115,H$42)</f>
        <v>0</v>
      </c>
      <c r="I59" s="47">
        <f>COUNTIFS('[7]Prod.(Cons)'!$E$6:$E$115,$A59,'[7]Prod.(Cons)'!$A$6:$A$115,I$42)</f>
        <v>0</v>
      </c>
      <c r="J59" s="47">
        <f>COUNTIFS('[7]Prod.(Cons)'!$E$6:$E$115,$A59,'[7]Prod.(Cons)'!$A$6:$A$115,J$42)</f>
        <v>0</v>
      </c>
      <c r="K59" s="47">
        <f>COUNTIFS('[7]Prod.(Cons)'!$E$6:$E$115,$A59,'[7]Prod.(Cons)'!$A$6:$A$115,K$42)</f>
        <v>0</v>
      </c>
      <c r="L59" s="47">
        <f>COUNTIFS('[7]Prod.(Cons)'!$E$6:$E$115,$A59,'[7]Prod.(Cons)'!$A$6:$A$115,L$42)</f>
        <v>0</v>
      </c>
      <c r="M59" s="47">
        <f>COUNTIFS('[7]Prod.(Cons)'!$E$6:$E$115,$A59,'[7]Prod.(Cons)'!$A$6:$A$115,M$42)</f>
        <v>1</v>
      </c>
    </row>
    <row r="60" spans="1:13" x14ac:dyDescent="0.25">
      <c r="A60" s="46" t="s">
        <v>857</v>
      </c>
      <c r="B60" s="47">
        <f>COUNTIF('[7]Prod.(Cons)'!$E$6:$E$115,A60)</f>
        <v>3</v>
      </c>
      <c r="C60" s="47">
        <f>COUNTIFS('[7]Prod.(Cons)'!$E$6:$E$115,$A60,'[7]Prod.(Cons)'!$A$6:$A$115,C$42)</f>
        <v>3</v>
      </c>
      <c r="D60" s="47">
        <f>COUNTIFS('[7]Prod.(Cons)'!$E$6:$E$115,$A60,'[7]Prod.(Cons)'!$A$6:$A$115,D$42)</f>
        <v>0</v>
      </c>
      <c r="E60" s="47">
        <f>COUNTIFS('[7]Prod.(Cons)'!$E$6:$E$115,$A60,'[7]Prod.(Cons)'!$A$6:$A$115,E$42)</f>
        <v>0</v>
      </c>
      <c r="F60" s="47">
        <f>COUNTIFS('[7]Prod.(Cons)'!$E$6:$E$115,$A60,'[7]Prod.(Cons)'!$A$6:$A$115,F$42)</f>
        <v>0</v>
      </c>
      <c r="G60" s="47">
        <f>COUNTIFS('[7]Prod.(Cons)'!$E$6:$E$115,$A60,'[7]Prod.(Cons)'!$A$6:$A$115,G$42)</f>
        <v>0</v>
      </c>
      <c r="H60" s="47">
        <f>COUNTIFS('[7]Prod.(Cons)'!$E$6:$E$115,$A60,'[7]Prod.(Cons)'!$A$6:$A$115,H$42)</f>
        <v>0</v>
      </c>
      <c r="I60" s="47">
        <f>COUNTIFS('[7]Prod.(Cons)'!$E$6:$E$115,$A60,'[7]Prod.(Cons)'!$A$6:$A$115,I$42)</f>
        <v>0</v>
      </c>
      <c r="J60" s="47">
        <f>COUNTIFS('[7]Prod.(Cons)'!$E$6:$E$115,$A60,'[7]Prod.(Cons)'!$A$6:$A$115,J$42)</f>
        <v>0</v>
      </c>
      <c r="K60" s="47">
        <f>COUNTIFS('[7]Prod.(Cons)'!$E$6:$E$115,$A60,'[7]Prod.(Cons)'!$A$6:$A$115,K$42)</f>
        <v>0</v>
      </c>
      <c r="L60" s="47">
        <f>COUNTIFS('[7]Prod.(Cons)'!$E$6:$E$115,$A60,'[7]Prod.(Cons)'!$A$6:$A$115,L$42)</f>
        <v>0</v>
      </c>
      <c r="M60" s="47">
        <f>COUNTIFS('[7]Prod.(Cons)'!$E$6:$E$115,$A60,'[7]Prod.(Cons)'!$A$6:$A$115,M$42)</f>
        <v>0</v>
      </c>
    </row>
    <row r="61" spans="1:13" x14ac:dyDescent="0.25">
      <c r="A61" s="46" t="s">
        <v>858</v>
      </c>
      <c r="B61" s="47">
        <f>COUNTIF('[7]Prod.(Cons)'!$E$6:$E$115,A61)</f>
        <v>14</v>
      </c>
      <c r="C61" s="47">
        <f>COUNTIFS('[7]Prod.(Cons)'!$E$6:$E$115,$A61,'[7]Prod.(Cons)'!$A$6:$A$115,C$42)</f>
        <v>0</v>
      </c>
      <c r="D61" s="47">
        <f>COUNTIFS('[7]Prod.(Cons)'!$E$6:$E$115,$A61,'[7]Prod.(Cons)'!$A$6:$A$115,D$42)</f>
        <v>0</v>
      </c>
      <c r="E61" s="47">
        <f>COUNTIFS('[7]Prod.(Cons)'!$E$6:$E$115,$A61,'[7]Prod.(Cons)'!$A$6:$A$115,E$42)</f>
        <v>1</v>
      </c>
      <c r="F61" s="47">
        <f>COUNTIFS('[7]Prod.(Cons)'!$E$6:$E$115,$A61,'[7]Prod.(Cons)'!$A$6:$A$115,F$42)</f>
        <v>0</v>
      </c>
      <c r="G61" s="47">
        <f>COUNTIFS('[7]Prod.(Cons)'!$E$6:$E$115,$A61,'[7]Prod.(Cons)'!$A$6:$A$115,G$42)</f>
        <v>0</v>
      </c>
      <c r="H61" s="47">
        <f>COUNTIFS('[7]Prod.(Cons)'!$E$6:$E$115,$A61,'[7]Prod.(Cons)'!$A$6:$A$115,H$42)</f>
        <v>2</v>
      </c>
      <c r="I61" s="47">
        <f>COUNTIFS('[7]Prod.(Cons)'!$E$6:$E$115,$A61,'[7]Prod.(Cons)'!$A$6:$A$115,I$42)</f>
        <v>4</v>
      </c>
      <c r="J61" s="47">
        <f>COUNTIFS('[7]Prod.(Cons)'!$E$6:$E$115,$A61,'[7]Prod.(Cons)'!$A$6:$A$115,J$42)</f>
        <v>0</v>
      </c>
      <c r="K61" s="47">
        <f>COUNTIFS('[7]Prod.(Cons)'!$E$6:$E$115,$A61,'[7]Prod.(Cons)'!$A$6:$A$115,K$42)</f>
        <v>3</v>
      </c>
      <c r="L61" s="47">
        <f>COUNTIFS('[7]Prod.(Cons)'!$E$6:$E$115,$A61,'[7]Prod.(Cons)'!$A$6:$A$115,L$42)</f>
        <v>3</v>
      </c>
      <c r="M61" s="47">
        <f>COUNTIFS('[7]Prod.(Cons)'!$E$6:$E$115,$A61,'[7]Prod.(Cons)'!$A$6:$A$115,M$42)</f>
        <v>1</v>
      </c>
    </row>
    <row r="62" spans="1:13" x14ac:dyDescent="0.25">
      <c r="B62" s="50"/>
      <c r="C62" s="50"/>
      <c r="D62" s="50"/>
      <c r="E62" s="50"/>
      <c r="F62" s="50"/>
      <c r="G62" s="50"/>
      <c r="H62" s="50"/>
      <c r="I62" s="50"/>
      <c r="J62" s="50"/>
      <c r="K62" s="50"/>
      <c r="L62" s="50"/>
      <c r="M62" s="50"/>
    </row>
    <row r="63" spans="1:13" x14ac:dyDescent="0.25">
      <c r="A63" s="45" t="s">
        <v>859</v>
      </c>
      <c r="B63" s="45" t="s">
        <v>2</v>
      </c>
      <c r="C63" s="45" t="s">
        <v>699</v>
      </c>
      <c r="D63" s="45" t="s">
        <v>700</v>
      </c>
      <c r="E63" s="45" t="s">
        <v>701</v>
      </c>
      <c r="F63" s="45" t="s">
        <v>702</v>
      </c>
      <c r="G63" s="45" t="s">
        <v>703</v>
      </c>
      <c r="H63" s="45" t="s">
        <v>704</v>
      </c>
      <c r="I63" s="45" t="s">
        <v>705</v>
      </c>
      <c r="J63" s="45" t="s">
        <v>706</v>
      </c>
      <c r="K63" s="45" t="s">
        <v>707</v>
      </c>
      <c r="L63" s="45" t="s">
        <v>708</v>
      </c>
      <c r="M63" s="45" t="s">
        <v>709</v>
      </c>
    </row>
    <row r="64" spans="1:13" x14ac:dyDescent="0.25">
      <c r="A64" s="46" t="s">
        <v>860</v>
      </c>
      <c r="B64" s="47">
        <f>COUNTIF('[7]Act.(Cons)'!$F$6:$F$178,A64)</f>
        <v>2</v>
      </c>
      <c r="C64" s="47">
        <f>COUNTIFS('[7]Act.(Cons)'!$F$6:$F$178,$A64,'[7]Act.(Cons)'!$A$6:$A$178,C$63)</f>
        <v>0</v>
      </c>
      <c r="D64" s="47">
        <f>COUNTIFS('[7]Act.(Cons)'!$F$6:$F$178,$A64,'[7]Act.(Cons)'!$A$6:$A$178,D$63)</f>
        <v>0</v>
      </c>
      <c r="E64" s="47">
        <f>COUNTIFS('[7]Act.(Cons)'!$F$6:$F$178,$A64,'[7]Act.(Cons)'!$A$6:$A$178,E$63)</f>
        <v>0</v>
      </c>
      <c r="F64" s="47">
        <f>COUNTIFS('[7]Act.(Cons)'!$F$6:$F$178,$A64,'[7]Act.(Cons)'!$A$6:$A$178,F$63)</f>
        <v>0</v>
      </c>
      <c r="G64" s="47">
        <f>COUNTIFS('[7]Act.(Cons)'!$F$6:$F$178,$A64,'[7]Act.(Cons)'!$A$6:$A$178,G$63)</f>
        <v>0</v>
      </c>
      <c r="H64" s="47">
        <f>COUNTIFS('[7]Act.(Cons)'!$F$6:$F$178,$A64,'[7]Act.(Cons)'!$A$6:$A$178,H$63)</f>
        <v>2</v>
      </c>
      <c r="I64" s="47">
        <f>COUNTIFS('[7]Act.(Cons)'!$F$6:$F$178,$A64,'[7]Act.(Cons)'!$A$6:$A$178,I$63)</f>
        <v>0</v>
      </c>
      <c r="J64" s="47">
        <f>COUNTIFS('[7]Act.(Cons)'!$F$6:$F$178,$A64,'[7]Act.(Cons)'!$A$6:$A$178,J$63)</f>
        <v>0</v>
      </c>
      <c r="K64" s="47">
        <f>COUNTIFS('[7]Act.(Cons)'!$F$6:$F$178,$A64,'[7]Act.(Cons)'!$A$6:$A$178,K$63)</f>
        <v>0</v>
      </c>
      <c r="L64" s="47">
        <f>COUNTIFS('[7]Act.(Cons)'!$F$6:$F$178,$A64,'[7]Act.(Cons)'!$A$6:$A$178,L$63)</f>
        <v>0</v>
      </c>
      <c r="M64" s="47">
        <f>COUNTIFS('[7]Act.(Cons)'!$F$6:$F$178,$A64,'[7]Act.(Cons)'!$A$6:$A$178,M$63)</f>
        <v>0</v>
      </c>
    </row>
    <row r="65" spans="1:13" x14ac:dyDescent="0.25">
      <c r="A65" s="46" t="s">
        <v>861</v>
      </c>
      <c r="B65" s="47">
        <f>COUNTIF('[7]Act.(Cons)'!$F$6:$F$178,A65)</f>
        <v>8</v>
      </c>
      <c r="C65" s="47">
        <f>COUNTIFS('[7]Act.(Cons)'!$F$6:$F$178,$A65,'[7]Act.(Cons)'!$A$6:$A$178,C$63)</f>
        <v>0</v>
      </c>
      <c r="D65" s="47">
        <f>COUNTIFS('[7]Act.(Cons)'!$F$6:$F$178,$A65,'[7]Act.(Cons)'!$A$6:$A$178,D$63)</f>
        <v>0</v>
      </c>
      <c r="E65" s="47">
        <f>COUNTIFS('[7]Act.(Cons)'!$F$6:$F$178,$A65,'[7]Act.(Cons)'!$A$6:$A$178,E$63)</f>
        <v>0</v>
      </c>
      <c r="F65" s="47">
        <f>COUNTIFS('[7]Act.(Cons)'!$F$6:$F$178,$A65,'[7]Act.(Cons)'!$A$6:$A$178,F$63)</f>
        <v>0</v>
      </c>
      <c r="G65" s="47">
        <f>COUNTIFS('[7]Act.(Cons)'!$F$6:$F$178,$A65,'[7]Act.(Cons)'!$A$6:$A$178,G$63)</f>
        <v>0</v>
      </c>
      <c r="H65" s="47">
        <f>COUNTIFS('[7]Act.(Cons)'!$F$6:$F$178,$A65,'[7]Act.(Cons)'!$A$6:$A$178,H$63)</f>
        <v>8</v>
      </c>
      <c r="I65" s="47">
        <f>COUNTIFS('[7]Act.(Cons)'!$F$6:$F$178,$A65,'[7]Act.(Cons)'!$A$6:$A$178,I$63)</f>
        <v>0</v>
      </c>
      <c r="J65" s="47">
        <f>COUNTIFS('[7]Act.(Cons)'!$F$6:$F$178,$A65,'[7]Act.(Cons)'!$A$6:$A$178,J$63)</f>
        <v>0</v>
      </c>
      <c r="K65" s="47">
        <f>COUNTIFS('[7]Act.(Cons)'!$F$6:$F$178,$A65,'[7]Act.(Cons)'!$A$6:$A$178,K$63)</f>
        <v>0</v>
      </c>
      <c r="L65" s="47">
        <f>COUNTIFS('[7]Act.(Cons)'!$F$6:$F$178,$A65,'[7]Act.(Cons)'!$A$6:$A$178,L$63)</f>
        <v>0</v>
      </c>
      <c r="M65" s="47">
        <f>COUNTIFS('[7]Act.(Cons)'!$F$6:$F$178,$A65,'[7]Act.(Cons)'!$A$6:$A$178,M$63)</f>
        <v>0</v>
      </c>
    </row>
    <row r="66" spans="1:13" x14ac:dyDescent="0.25">
      <c r="A66" s="46" t="s">
        <v>862</v>
      </c>
      <c r="B66" s="47">
        <f>COUNTIF('[7]Act.(Cons)'!$F$6:$F$178,A66)</f>
        <v>1</v>
      </c>
      <c r="C66" s="47">
        <f>COUNTIFS('[7]Act.(Cons)'!$F$6:$F$178,$A66,'[7]Act.(Cons)'!$A$6:$A$178,C$63)</f>
        <v>0</v>
      </c>
      <c r="D66" s="47">
        <f>COUNTIFS('[7]Act.(Cons)'!$F$6:$F$178,$A66,'[7]Act.(Cons)'!$A$6:$A$178,D$63)</f>
        <v>0</v>
      </c>
      <c r="E66" s="47">
        <f>COUNTIFS('[7]Act.(Cons)'!$F$6:$F$178,$A66,'[7]Act.(Cons)'!$A$6:$A$178,E$63)</f>
        <v>0</v>
      </c>
      <c r="F66" s="47">
        <f>COUNTIFS('[7]Act.(Cons)'!$F$6:$F$178,$A66,'[7]Act.(Cons)'!$A$6:$A$178,F$63)</f>
        <v>0</v>
      </c>
      <c r="G66" s="47">
        <f>COUNTIFS('[7]Act.(Cons)'!$F$6:$F$178,$A66,'[7]Act.(Cons)'!$A$6:$A$178,G$63)</f>
        <v>0</v>
      </c>
      <c r="H66" s="47">
        <f>COUNTIFS('[7]Act.(Cons)'!$F$6:$F$178,$A66,'[7]Act.(Cons)'!$A$6:$A$178,H$63)</f>
        <v>1</v>
      </c>
      <c r="I66" s="47">
        <f>COUNTIFS('[7]Act.(Cons)'!$F$6:$F$178,$A66,'[7]Act.(Cons)'!$A$6:$A$178,I$63)</f>
        <v>0</v>
      </c>
      <c r="J66" s="47">
        <f>COUNTIFS('[7]Act.(Cons)'!$F$6:$F$178,$A66,'[7]Act.(Cons)'!$A$6:$A$178,J$63)</f>
        <v>0</v>
      </c>
      <c r="K66" s="47">
        <f>COUNTIFS('[7]Act.(Cons)'!$F$6:$F$178,$A66,'[7]Act.(Cons)'!$A$6:$A$178,K$63)</f>
        <v>0</v>
      </c>
      <c r="L66" s="47">
        <f>COUNTIFS('[7]Act.(Cons)'!$F$6:$F$178,$A66,'[7]Act.(Cons)'!$A$6:$A$178,L$63)</f>
        <v>0</v>
      </c>
      <c r="M66" s="47">
        <f>COUNTIFS('[7]Act.(Cons)'!$F$6:$F$178,$A66,'[7]Act.(Cons)'!$A$6:$A$178,M$63)</f>
        <v>0</v>
      </c>
    </row>
    <row r="67" spans="1:13" x14ac:dyDescent="0.25">
      <c r="A67" s="46" t="s">
        <v>863</v>
      </c>
      <c r="B67" s="47">
        <f>COUNTIF('[7]Act.(Cons)'!$F$6:$F$178,A67)</f>
        <v>1</v>
      </c>
      <c r="C67" s="47">
        <f>COUNTIFS('[7]Act.(Cons)'!$F$6:$F$178,$A67,'[7]Act.(Cons)'!$A$6:$A$178,C$63)</f>
        <v>0</v>
      </c>
      <c r="D67" s="47">
        <f>COUNTIFS('[7]Act.(Cons)'!$F$6:$F$178,$A67,'[7]Act.(Cons)'!$A$6:$A$178,D$63)</f>
        <v>0</v>
      </c>
      <c r="E67" s="47">
        <f>COUNTIFS('[7]Act.(Cons)'!$F$6:$F$178,$A67,'[7]Act.(Cons)'!$A$6:$A$178,E$63)</f>
        <v>0</v>
      </c>
      <c r="F67" s="47">
        <f>COUNTIFS('[7]Act.(Cons)'!$F$6:$F$178,$A67,'[7]Act.(Cons)'!$A$6:$A$178,F$63)</f>
        <v>0</v>
      </c>
      <c r="G67" s="47">
        <f>COUNTIFS('[7]Act.(Cons)'!$F$6:$F$178,$A67,'[7]Act.(Cons)'!$A$6:$A$178,G$63)</f>
        <v>0</v>
      </c>
      <c r="H67" s="47">
        <f>COUNTIFS('[7]Act.(Cons)'!$F$6:$F$178,$A67,'[7]Act.(Cons)'!$A$6:$A$178,H$63)</f>
        <v>1</v>
      </c>
      <c r="I67" s="47">
        <f>COUNTIFS('[7]Act.(Cons)'!$F$6:$F$178,$A67,'[7]Act.(Cons)'!$A$6:$A$178,I$63)</f>
        <v>0</v>
      </c>
      <c r="J67" s="47">
        <f>COUNTIFS('[7]Act.(Cons)'!$F$6:$F$178,$A67,'[7]Act.(Cons)'!$A$6:$A$178,J$63)</f>
        <v>0</v>
      </c>
      <c r="K67" s="47">
        <f>COUNTIFS('[7]Act.(Cons)'!$F$6:$F$178,$A67,'[7]Act.(Cons)'!$A$6:$A$178,K$63)</f>
        <v>0</v>
      </c>
      <c r="L67" s="47">
        <f>COUNTIFS('[7]Act.(Cons)'!$F$6:$F$178,$A67,'[7]Act.(Cons)'!$A$6:$A$178,L$63)</f>
        <v>0</v>
      </c>
      <c r="M67" s="47">
        <f>COUNTIFS('[7]Act.(Cons)'!$F$6:$F$178,$A67,'[7]Act.(Cons)'!$A$6:$A$178,M$63)</f>
        <v>0</v>
      </c>
    </row>
    <row r="68" spans="1:13" x14ac:dyDescent="0.25">
      <c r="A68" s="46" t="s">
        <v>864</v>
      </c>
      <c r="B68" s="47">
        <f>COUNTIF('[7]Act.(Cons)'!$F$6:$F$178,A68)</f>
        <v>1</v>
      </c>
      <c r="C68" s="47">
        <f>COUNTIFS('[7]Act.(Cons)'!$F$6:$F$178,$A68,'[7]Act.(Cons)'!$A$6:$A$178,C$63)</f>
        <v>0</v>
      </c>
      <c r="D68" s="47">
        <f>COUNTIFS('[7]Act.(Cons)'!$F$6:$F$178,$A68,'[7]Act.(Cons)'!$A$6:$A$178,D$63)</f>
        <v>0</v>
      </c>
      <c r="E68" s="47">
        <f>COUNTIFS('[7]Act.(Cons)'!$F$6:$F$178,$A68,'[7]Act.(Cons)'!$A$6:$A$178,E$63)</f>
        <v>0</v>
      </c>
      <c r="F68" s="47">
        <f>COUNTIFS('[7]Act.(Cons)'!$F$6:$F$178,$A68,'[7]Act.(Cons)'!$A$6:$A$178,F$63)</f>
        <v>0</v>
      </c>
      <c r="G68" s="47">
        <f>COUNTIFS('[7]Act.(Cons)'!$F$6:$F$178,$A68,'[7]Act.(Cons)'!$A$6:$A$178,G$63)</f>
        <v>0</v>
      </c>
      <c r="H68" s="47">
        <f>COUNTIFS('[7]Act.(Cons)'!$F$6:$F$178,$A68,'[7]Act.(Cons)'!$A$6:$A$178,H$63)</f>
        <v>1</v>
      </c>
      <c r="I68" s="47">
        <f>COUNTIFS('[7]Act.(Cons)'!$F$6:$F$178,$A68,'[7]Act.(Cons)'!$A$6:$A$178,I$63)</f>
        <v>0</v>
      </c>
      <c r="J68" s="47">
        <f>COUNTIFS('[7]Act.(Cons)'!$F$6:$F$178,$A68,'[7]Act.(Cons)'!$A$6:$A$178,J$63)</f>
        <v>0</v>
      </c>
      <c r="K68" s="47">
        <f>COUNTIFS('[7]Act.(Cons)'!$F$6:$F$178,$A68,'[7]Act.(Cons)'!$A$6:$A$178,K$63)</f>
        <v>0</v>
      </c>
      <c r="L68" s="47">
        <f>COUNTIFS('[7]Act.(Cons)'!$F$6:$F$178,$A68,'[7]Act.(Cons)'!$A$6:$A$178,L$63)</f>
        <v>0</v>
      </c>
      <c r="M68" s="47">
        <f>COUNTIFS('[7]Act.(Cons)'!$F$6:$F$178,$A68,'[7]Act.(Cons)'!$A$6:$A$178,M$63)</f>
        <v>0</v>
      </c>
    </row>
    <row r="69" spans="1:13" x14ac:dyDescent="0.25">
      <c r="A69" s="46" t="s">
        <v>865</v>
      </c>
      <c r="B69" s="47">
        <f>COUNTIF('[7]Act.(Cons)'!$F$6:$F$178,A69)</f>
        <v>1</v>
      </c>
      <c r="C69" s="47">
        <f>COUNTIFS('[7]Act.(Cons)'!$F$6:$F$178,$A69,'[7]Act.(Cons)'!$A$6:$A$178,C$63)</f>
        <v>0</v>
      </c>
      <c r="D69" s="47">
        <f>COUNTIFS('[7]Act.(Cons)'!$F$6:$F$178,$A69,'[7]Act.(Cons)'!$A$6:$A$178,D$63)</f>
        <v>0</v>
      </c>
      <c r="E69" s="47">
        <f>COUNTIFS('[7]Act.(Cons)'!$F$6:$F$178,$A69,'[7]Act.(Cons)'!$A$6:$A$178,E$63)</f>
        <v>0</v>
      </c>
      <c r="F69" s="47">
        <f>COUNTIFS('[7]Act.(Cons)'!$F$6:$F$178,$A69,'[7]Act.(Cons)'!$A$6:$A$178,F$63)</f>
        <v>0</v>
      </c>
      <c r="G69" s="47">
        <f>COUNTIFS('[7]Act.(Cons)'!$F$6:$F$178,$A69,'[7]Act.(Cons)'!$A$6:$A$178,G$63)</f>
        <v>0</v>
      </c>
      <c r="H69" s="47">
        <f>COUNTIFS('[7]Act.(Cons)'!$F$6:$F$178,$A69,'[7]Act.(Cons)'!$A$6:$A$178,H$63)</f>
        <v>1</v>
      </c>
      <c r="I69" s="47">
        <f>COUNTIFS('[7]Act.(Cons)'!$F$6:$F$178,$A69,'[7]Act.(Cons)'!$A$6:$A$178,I$63)</f>
        <v>0</v>
      </c>
      <c r="J69" s="47">
        <f>COUNTIFS('[7]Act.(Cons)'!$F$6:$F$178,$A69,'[7]Act.(Cons)'!$A$6:$A$178,J$63)</f>
        <v>0</v>
      </c>
      <c r="K69" s="47">
        <f>COUNTIFS('[7]Act.(Cons)'!$F$6:$F$178,$A69,'[7]Act.(Cons)'!$A$6:$A$178,K$63)</f>
        <v>0</v>
      </c>
      <c r="L69" s="47">
        <f>COUNTIFS('[7]Act.(Cons)'!$F$6:$F$178,$A69,'[7]Act.(Cons)'!$A$6:$A$178,L$63)</f>
        <v>0</v>
      </c>
      <c r="M69" s="47">
        <f>COUNTIFS('[7]Act.(Cons)'!$F$6:$F$178,$A69,'[7]Act.(Cons)'!$A$6:$A$178,M$63)</f>
        <v>0</v>
      </c>
    </row>
    <row r="70" spans="1:13" x14ac:dyDescent="0.25">
      <c r="A70" s="46" t="s">
        <v>866</v>
      </c>
      <c r="B70" s="47">
        <f>COUNTIF('[7]Act.(Cons)'!$F$6:$F$178,A70)</f>
        <v>1</v>
      </c>
      <c r="C70" s="47">
        <f>COUNTIFS('[7]Act.(Cons)'!$F$6:$F$178,$A70,'[7]Act.(Cons)'!$A$6:$A$178,C$63)</f>
        <v>0</v>
      </c>
      <c r="D70" s="47">
        <f>COUNTIFS('[7]Act.(Cons)'!$F$6:$F$178,$A70,'[7]Act.(Cons)'!$A$6:$A$178,D$63)</f>
        <v>0</v>
      </c>
      <c r="E70" s="47">
        <f>COUNTIFS('[7]Act.(Cons)'!$F$6:$F$178,$A70,'[7]Act.(Cons)'!$A$6:$A$178,E$63)</f>
        <v>0</v>
      </c>
      <c r="F70" s="47">
        <f>COUNTIFS('[7]Act.(Cons)'!$F$6:$F$178,$A70,'[7]Act.(Cons)'!$A$6:$A$178,F$63)</f>
        <v>0</v>
      </c>
      <c r="G70" s="47">
        <f>COUNTIFS('[7]Act.(Cons)'!$F$6:$F$178,$A70,'[7]Act.(Cons)'!$A$6:$A$178,G$63)</f>
        <v>0</v>
      </c>
      <c r="H70" s="47">
        <f>COUNTIFS('[7]Act.(Cons)'!$F$6:$F$178,$A70,'[7]Act.(Cons)'!$A$6:$A$178,H$63)</f>
        <v>1</v>
      </c>
      <c r="I70" s="47">
        <f>COUNTIFS('[7]Act.(Cons)'!$F$6:$F$178,$A70,'[7]Act.(Cons)'!$A$6:$A$178,I$63)</f>
        <v>0</v>
      </c>
      <c r="J70" s="47">
        <f>COUNTIFS('[7]Act.(Cons)'!$F$6:$F$178,$A70,'[7]Act.(Cons)'!$A$6:$A$178,J$63)</f>
        <v>0</v>
      </c>
      <c r="K70" s="47">
        <f>COUNTIFS('[7]Act.(Cons)'!$F$6:$F$178,$A70,'[7]Act.(Cons)'!$A$6:$A$178,K$63)</f>
        <v>0</v>
      </c>
      <c r="L70" s="47">
        <f>COUNTIFS('[7]Act.(Cons)'!$F$6:$F$178,$A70,'[7]Act.(Cons)'!$A$6:$A$178,L$63)</f>
        <v>0</v>
      </c>
      <c r="M70" s="47">
        <f>COUNTIFS('[7]Act.(Cons)'!$F$6:$F$178,$A70,'[7]Act.(Cons)'!$A$6:$A$178,M$63)</f>
        <v>0</v>
      </c>
    </row>
    <row r="71" spans="1:13" x14ac:dyDescent="0.25">
      <c r="A71" s="46" t="s">
        <v>867</v>
      </c>
      <c r="B71" s="47">
        <f>COUNTIF('[7]Act.(Cons)'!$F$6:$F$178,A71)</f>
        <v>1</v>
      </c>
      <c r="C71" s="47">
        <f>COUNTIFS('[7]Act.(Cons)'!$F$6:$F$178,$A71,'[7]Act.(Cons)'!$A$6:$A$178,C$63)</f>
        <v>0</v>
      </c>
      <c r="D71" s="47">
        <f>COUNTIFS('[7]Act.(Cons)'!$F$6:$F$178,$A71,'[7]Act.(Cons)'!$A$6:$A$178,D$63)</f>
        <v>0</v>
      </c>
      <c r="E71" s="47">
        <f>COUNTIFS('[7]Act.(Cons)'!$F$6:$F$178,$A71,'[7]Act.(Cons)'!$A$6:$A$178,E$63)</f>
        <v>0</v>
      </c>
      <c r="F71" s="47">
        <f>COUNTIFS('[7]Act.(Cons)'!$F$6:$F$178,$A71,'[7]Act.(Cons)'!$A$6:$A$178,F$63)</f>
        <v>0</v>
      </c>
      <c r="G71" s="47">
        <f>COUNTIFS('[7]Act.(Cons)'!$F$6:$F$178,$A71,'[7]Act.(Cons)'!$A$6:$A$178,G$63)</f>
        <v>0</v>
      </c>
      <c r="H71" s="47">
        <f>COUNTIFS('[7]Act.(Cons)'!$F$6:$F$178,$A71,'[7]Act.(Cons)'!$A$6:$A$178,H$63)</f>
        <v>1</v>
      </c>
      <c r="I71" s="47">
        <f>COUNTIFS('[7]Act.(Cons)'!$F$6:$F$178,$A71,'[7]Act.(Cons)'!$A$6:$A$178,I$63)</f>
        <v>0</v>
      </c>
      <c r="J71" s="47">
        <f>COUNTIFS('[7]Act.(Cons)'!$F$6:$F$178,$A71,'[7]Act.(Cons)'!$A$6:$A$178,J$63)</f>
        <v>0</v>
      </c>
      <c r="K71" s="47">
        <f>COUNTIFS('[7]Act.(Cons)'!$F$6:$F$178,$A71,'[7]Act.(Cons)'!$A$6:$A$178,K$63)</f>
        <v>0</v>
      </c>
      <c r="L71" s="47">
        <f>COUNTIFS('[7]Act.(Cons)'!$F$6:$F$178,$A71,'[7]Act.(Cons)'!$A$6:$A$178,L$63)</f>
        <v>0</v>
      </c>
      <c r="M71" s="47">
        <f>COUNTIFS('[7]Act.(Cons)'!$F$6:$F$178,$A71,'[7]Act.(Cons)'!$A$6:$A$178,M$63)</f>
        <v>0</v>
      </c>
    </row>
    <row r="72" spans="1:13" x14ac:dyDescent="0.25">
      <c r="A72" s="46" t="s">
        <v>868</v>
      </c>
      <c r="B72" s="47">
        <f>COUNTIF('[7]Act.(Cons)'!$F$6:$F$178,A72)</f>
        <v>2</v>
      </c>
      <c r="C72" s="47">
        <f>COUNTIFS('[7]Act.(Cons)'!$F$6:$F$178,$A72,'[7]Act.(Cons)'!$A$6:$A$178,C$63)</f>
        <v>0</v>
      </c>
      <c r="D72" s="47">
        <f>COUNTIFS('[7]Act.(Cons)'!$F$6:$F$178,$A72,'[7]Act.(Cons)'!$A$6:$A$178,D$63)</f>
        <v>0</v>
      </c>
      <c r="E72" s="47">
        <f>COUNTIFS('[7]Act.(Cons)'!$F$6:$F$178,$A72,'[7]Act.(Cons)'!$A$6:$A$178,E$63)</f>
        <v>2</v>
      </c>
      <c r="F72" s="47">
        <f>COUNTIFS('[7]Act.(Cons)'!$F$6:$F$178,$A72,'[7]Act.(Cons)'!$A$6:$A$178,F$63)</f>
        <v>0</v>
      </c>
      <c r="G72" s="47">
        <f>COUNTIFS('[7]Act.(Cons)'!$F$6:$F$178,$A72,'[7]Act.(Cons)'!$A$6:$A$178,G$63)</f>
        <v>0</v>
      </c>
      <c r="H72" s="47">
        <f>COUNTIFS('[7]Act.(Cons)'!$F$6:$F$178,$A72,'[7]Act.(Cons)'!$A$6:$A$178,H$63)</f>
        <v>0</v>
      </c>
      <c r="I72" s="47">
        <f>COUNTIFS('[7]Act.(Cons)'!$F$6:$F$178,$A72,'[7]Act.(Cons)'!$A$6:$A$178,I$63)</f>
        <v>0</v>
      </c>
      <c r="J72" s="47">
        <f>COUNTIFS('[7]Act.(Cons)'!$F$6:$F$178,$A72,'[7]Act.(Cons)'!$A$6:$A$178,J$63)</f>
        <v>0</v>
      </c>
      <c r="K72" s="47">
        <f>COUNTIFS('[7]Act.(Cons)'!$F$6:$F$178,$A72,'[7]Act.(Cons)'!$A$6:$A$178,K$63)</f>
        <v>0</v>
      </c>
      <c r="L72" s="47">
        <f>COUNTIFS('[7]Act.(Cons)'!$F$6:$F$178,$A72,'[7]Act.(Cons)'!$A$6:$A$178,L$63)</f>
        <v>0</v>
      </c>
      <c r="M72" s="47">
        <f>COUNTIFS('[7]Act.(Cons)'!$F$6:$F$178,$A72,'[7]Act.(Cons)'!$A$6:$A$178,M$63)</f>
        <v>0</v>
      </c>
    </row>
    <row r="73" spans="1:13" ht="22.5" x14ac:dyDescent="0.25">
      <c r="A73" s="46" t="s">
        <v>869</v>
      </c>
      <c r="B73" s="47">
        <f>COUNTIF('[7]Act.(Cons)'!$F$6:$F$178,A73)</f>
        <v>9</v>
      </c>
      <c r="C73" s="47">
        <f>COUNTIFS('[7]Act.(Cons)'!$F$6:$F$178,$A73,'[7]Act.(Cons)'!$A$6:$A$178,C$63)</f>
        <v>0</v>
      </c>
      <c r="D73" s="47">
        <f>COUNTIFS('[7]Act.(Cons)'!$F$6:$F$178,$A73,'[7]Act.(Cons)'!$A$6:$A$178,D$63)</f>
        <v>0</v>
      </c>
      <c r="E73" s="47">
        <f>COUNTIFS('[7]Act.(Cons)'!$F$6:$F$178,$A73,'[7]Act.(Cons)'!$A$6:$A$178,E$63)</f>
        <v>0</v>
      </c>
      <c r="F73" s="47">
        <f>COUNTIFS('[7]Act.(Cons)'!$F$6:$F$178,$A73,'[7]Act.(Cons)'!$A$6:$A$178,F$63)</f>
        <v>9</v>
      </c>
      <c r="G73" s="47">
        <f>COUNTIFS('[7]Act.(Cons)'!$F$6:$F$178,$A73,'[7]Act.(Cons)'!$A$6:$A$178,G$63)</f>
        <v>0</v>
      </c>
      <c r="H73" s="47">
        <f>COUNTIFS('[7]Act.(Cons)'!$F$6:$F$178,$A73,'[7]Act.(Cons)'!$A$6:$A$178,H$63)</f>
        <v>0</v>
      </c>
      <c r="I73" s="47">
        <f>COUNTIFS('[7]Act.(Cons)'!$F$6:$F$178,$A73,'[7]Act.(Cons)'!$A$6:$A$178,I$63)</f>
        <v>0</v>
      </c>
      <c r="J73" s="47">
        <f>COUNTIFS('[7]Act.(Cons)'!$F$6:$F$178,$A73,'[7]Act.(Cons)'!$A$6:$A$178,J$63)</f>
        <v>0</v>
      </c>
      <c r="K73" s="47">
        <f>COUNTIFS('[7]Act.(Cons)'!$F$6:$F$178,$A73,'[7]Act.(Cons)'!$A$6:$A$178,K$63)</f>
        <v>0</v>
      </c>
      <c r="L73" s="47">
        <f>COUNTIFS('[7]Act.(Cons)'!$F$6:$F$178,$A73,'[7]Act.(Cons)'!$A$6:$A$178,L$63)</f>
        <v>0</v>
      </c>
      <c r="M73" s="47">
        <f>COUNTIFS('[7]Act.(Cons)'!$F$6:$F$178,$A73,'[7]Act.(Cons)'!$A$6:$A$178,M$63)</f>
        <v>0</v>
      </c>
    </row>
    <row r="74" spans="1:13" ht="22.5" x14ac:dyDescent="0.25">
      <c r="A74" s="46" t="s">
        <v>870</v>
      </c>
      <c r="B74" s="47">
        <f>COUNTIF('[7]Act.(Cons)'!$F$6:$F$178,A74)</f>
        <v>1</v>
      </c>
      <c r="C74" s="47">
        <f>COUNTIFS('[7]Act.(Cons)'!$F$6:$F$178,$A74,'[7]Act.(Cons)'!$A$6:$A$178,C$63)</f>
        <v>0</v>
      </c>
      <c r="D74" s="47">
        <f>COUNTIFS('[7]Act.(Cons)'!$F$6:$F$178,$A74,'[7]Act.(Cons)'!$A$6:$A$178,D$63)</f>
        <v>0</v>
      </c>
      <c r="E74" s="47">
        <f>COUNTIFS('[7]Act.(Cons)'!$F$6:$F$178,$A74,'[7]Act.(Cons)'!$A$6:$A$178,E$63)</f>
        <v>0</v>
      </c>
      <c r="F74" s="47">
        <f>COUNTIFS('[7]Act.(Cons)'!$F$6:$F$178,$A74,'[7]Act.(Cons)'!$A$6:$A$178,F$63)</f>
        <v>1</v>
      </c>
      <c r="G74" s="47">
        <f>COUNTIFS('[7]Act.(Cons)'!$F$6:$F$178,$A74,'[7]Act.(Cons)'!$A$6:$A$178,G$63)</f>
        <v>0</v>
      </c>
      <c r="H74" s="47">
        <f>COUNTIFS('[7]Act.(Cons)'!$F$6:$F$178,$A74,'[7]Act.(Cons)'!$A$6:$A$178,H$63)</f>
        <v>0</v>
      </c>
      <c r="I74" s="47">
        <f>COUNTIFS('[7]Act.(Cons)'!$F$6:$F$178,$A74,'[7]Act.(Cons)'!$A$6:$A$178,I$63)</f>
        <v>0</v>
      </c>
      <c r="J74" s="47">
        <f>COUNTIFS('[7]Act.(Cons)'!$F$6:$F$178,$A74,'[7]Act.(Cons)'!$A$6:$A$178,J$63)</f>
        <v>0</v>
      </c>
      <c r="K74" s="47">
        <f>COUNTIFS('[7]Act.(Cons)'!$F$6:$F$178,$A74,'[7]Act.(Cons)'!$A$6:$A$178,K$63)</f>
        <v>0</v>
      </c>
      <c r="L74" s="47">
        <f>COUNTIFS('[7]Act.(Cons)'!$F$6:$F$178,$A74,'[7]Act.(Cons)'!$A$6:$A$178,L$63)</f>
        <v>0</v>
      </c>
      <c r="M74" s="47">
        <f>COUNTIFS('[7]Act.(Cons)'!$F$6:$F$178,$A74,'[7]Act.(Cons)'!$A$6:$A$178,M$63)</f>
        <v>0</v>
      </c>
    </row>
    <row r="75" spans="1:13" x14ac:dyDescent="0.25">
      <c r="A75" s="46" t="s">
        <v>871</v>
      </c>
      <c r="B75" s="47">
        <f>COUNTIF('[7]Act.(Cons)'!$F$6:$F$178,A75)</f>
        <v>1</v>
      </c>
      <c r="C75" s="47">
        <f>COUNTIFS('[7]Act.(Cons)'!$F$6:$F$178,$A75,'[7]Act.(Cons)'!$A$6:$A$178,C$63)</f>
        <v>0</v>
      </c>
      <c r="D75" s="47">
        <f>COUNTIFS('[7]Act.(Cons)'!$F$6:$F$178,$A75,'[7]Act.(Cons)'!$A$6:$A$178,D$63)</f>
        <v>0</v>
      </c>
      <c r="E75" s="47">
        <f>COUNTIFS('[7]Act.(Cons)'!$F$6:$F$178,$A75,'[7]Act.(Cons)'!$A$6:$A$178,E$63)</f>
        <v>0</v>
      </c>
      <c r="F75" s="47">
        <f>COUNTIFS('[7]Act.(Cons)'!$F$6:$F$178,$A75,'[7]Act.(Cons)'!$A$6:$A$178,F$63)</f>
        <v>1</v>
      </c>
      <c r="G75" s="47">
        <f>COUNTIFS('[7]Act.(Cons)'!$F$6:$F$178,$A75,'[7]Act.(Cons)'!$A$6:$A$178,G$63)</f>
        <v>0</v>
      </c>
      <c r="H75" s="47">
        <f>COUNTIFS('[7]Act.(Cons)'!$F$6:$F$178,$A75,'[7]Act.(Cons)'!$A$6:$A$178,H$63)</f>
        <v>0</v>
      </c>
      <c r="I75" s="47">
        <f>COUNTIFS('[7]Act.(Cons)'!$F$6:$F$178,$A75,'[7]Act.(Cons)'!$A$6:$A$178,I$63)</f>
        <v>0</v>
      </c>
      <c r="J75" s="47">
        <f>COUNTIFS('[7]Act.(Cons)'!$F$6:$F$178,$A75,'[7]Act.(Cons)'!$A$6:$A$178,J$63)</f>
        <v>0</v>
      </c>
      <c r="K75" s="47">
        <f>COUNTIFS('[7]Act.(Cons)'!$F$6:$F$178,$A75,'[7]Act.(Cons)'!$A$6:$A$178,K$63)</f>
        <v>0</v>
      </c>
      <c r="L75" s="47">
        <f>COUNTIFS('[7]Act.(Cons)'!$F$6:$F$178,$A75,'[7]Act.(Cons)'!$A$6:$A$178,L$63)</f>
        <v>0</v>
      </c>
      <c r="M75" s="47">
        <f>COUNTIFS('[7]Act.(Cons)'!$F$6:$F$178,$A75,'[7]Act.(Cons)'!$A$6:$A$178,M$63)</f>
        <v>0</v>
      </c>
    </row>
    <row r="77" spans="1:13" x14ac:dyDescent="0.25">
      <c r="A77" s="45" t="s">
        <v>872</v>
      </c>
      <c r="B77" s="45" t="s">
        <v>2</v>
      </c>
      <c r="C77" s="45" t="s">
        <v>699</v>
      </c>
      <c r="D77" s="45" t="s">
        <v>700</v>
      </c>
      <c r="E77" s="45" t="s">
        <v>701</v>
      </c>
      <c r="F77" s="45" t="s">
        <v>702</v>
      </c>
      <c r="G77" s="45" t="s">
        <v>703</v>
      </c>
      <c r="H77" s="45" t="s">
        <v>704</v>
      </c>
      <c r="I77" s="45" t="s">
        <v>705</v>
      </c>
      <c r="J77" s="45" t="s">
        <v>706</v>
      </c>
      <c r="K77" s="45" t="s">
        <v>707</v>
      </c>
      <c r="L77" s="45" t="s">
        <v>708</v>
      </c>
      <c r="M77" s="45" t="s">
        <v>709</v>
      </c>
    </row>
    <row r="78" spans="1:13" x14ac:dyDescent="0.25">
      <c r="A78" s="46" t="s">
        <v>873</v>
      </c>
      <c r="B78" s="47">
        <f>COUNTIF('[7]Act.(Cons)'!$E$6:$E$178,A78)</f>
        <v>0</v>
      </c>
      <c r="C78" s="47">
        <f>COUNTIFS('[7]Act.(Cons)'!$E$6:$E$178,$A78,'[7]Act.(Cons)'!$A$6:$A$178,C$77)</f>
        <v>0</v>
      </c>
      <c r="D78" s="47">
        <f>COUNTIFS('[7]Act.(Cons)'!$E$6:$E$178,$A78,'[7]Act.(Cons)'!$A$6:$A$178,D$77)</f>
        <v>0</v>
      </c>
      <c r="E78" s="47">
        <f>COUNTIFS('[7]Act.(Cons)'!$E$6:$E$178,$A78,'[7]Act.(Cons)'!$A$6:$A$178,E$77)</f>
        <v>0</v>
      </c>
      <c r="F78" s="47">
        <f>COUNTIFS('[7]Act.(Cons)'!$E$6:$E$178,$A78,'[7]Act.(Cons)'!$A$6:$A$178,F$77)</f>
        <v>0</v>
      </c>
      <c r="G78" s="47">
        <f>COUNTIFS('[7]Act.(Cons)'!$E$6:$E$178,$A78,'[7]Act.(Cons)'!$A$6:$A$178,G$77)</f>
        <v>0</v>
      </c>
      <c r="H78" s="47">
        <f>COUNTIFS('[7]Act.(Cons)'!$E$6:$E$178,$A78,'[7]Act.(Cons)'!$A$6:$A$178,H$77)</f>
        <v>0</v>
      </c>
      <c r="I78" s="47">
        <f>COUNTIFS('[7]Act.(Cons)'!$E$6:$E$178,$A78,'[7]Act.(Cons)'!$A$6:$A$178,I$77)</f>
        <v>0</v>
      </c>
      <c r="J78" s="47">
        <f>COUNTIFS('[7]Act.(Cons)'!$E$6:$E$178,$A78,'[7]Act.(Cons)'!$A$6:$A$178,J$77)</f>
        <v>0</v>
      </c>
      <c r="K78" s="47">
        <f>COUNTIFS('[7]Act.(Cons)'!$E$6:$E$178,$A78,'[7]Act.(Cons)'!$A$6:$A$178,K$77)</f>
        <v>0</v>
      </c>
      <c r="L78" s="47">
        <f>COUNTIFS('[7]Act.(Cons)'!$E$6:$E$178,$A78,'[7]Act.(Cons)'!$A$6:$A$178,L$77)</f>
        <v>0</v>
      </c>
      <c r="M78" s="47">
        <f>COUNTIFS('[7]Act.(Cons)'!$E$6:$E$178,$A78,'[7]Act.(Cons)'!$A$6:$A$178,M$77)</f>
        <v>0</v>
      </c>
    </row>
    <row r="79" spans="1:13" x14ac:dyDescent="0.25">
      <c r="A79" s="46" t="s">
        <v>874</v>
      </c>
      <c r="B79" s="47">
        <f>COUNTIF('[7]Act.(Cons)'!$E$6:$E$178,A79)</f>
        <v>0</v>
      </c>
      <c r="C79" s="47">
        <f>COUNTIFS('[7]Act.(Cons)'!$E$6:$E$178,$A79,'[7]Act.(Cons)'!$A$6:$A$178,C$77)</f>
        <v>0</v>
      </c>
      <c r="D79" s="47">
        <f>COUNTIFS('[7]Act.(Cons)'!$E$6:$E$178,$A79,'[7]Act.(Cons)'!$A$6:$A$178,D$77)</f>
        <v>0</v>
      </c>
      <c r="E79" s="47">
        <f>COUNTIFS('[7]Act.(Cons)'!$E$6:$E$178,$A79,'[7]Act.(Cons)'!$A$6:$A$178,E$77)</f>
        <v>0</v>
      </c>
      <c r="F79" s="47">
        <f>COUNTIFS('[7]Act.(Cons)'!$E$6:$E$178,$A79,'[7]Act.(Cons)'!$A$6:$A$178,F$77)</f>
        <v>0</v>
      </c>
      <c r="G79" s="47">
        <f>COUNTIFS('[7]Act.(Cons)'!$E$6:$E$178,$A79,'[7]Act.(Cons)'!$A$6:$A$178,G$77)</f>
        <v>0</v>
      </c>
      <c r="H79" s="47">
        <f>COUNTIFS('[7]Act.(Cons)'!$E$6:$E$178,$A79,'[7]Act.(Cons)'!$A$6:$A$178,H$77)</f>
        <v>0</v>
      </c>
      <c r="I79" s="47">
        <f>COUNTIFS('[7]Act.(Cons)'!$E$6:$E$178,$A79,'[7]Act.(Cons)'!$A$6:$A$178,I$77)</f>
        <v>0</v>
      </c>
      <c r="J79" s="47">
        <f>COUNTIFS('[7]Act.(Cons)'!$E$6:$E$178,$A79,'[7]Act.(Cons)'!$A$6:$A$178,J$77)</f>
        <v>0</v>
      </c>
      <c r="K79" s="47">
        <f>COUNTIFS('[7]Act.(Cons)'!$E$6:$E$178,$A79,'[7]Act.(Cons)'!$A$6:$A$178,K$77)</f>
        <v>0</v>
      </c>
      <c r="L79" s="47">
        <f>COUNTIFS('[7]Act.(Cons)'!$E$6:$E$178,$A79,'[7]Act.(Cons)'!$A$6:$A$178,L$77)</f>
        <v>0</v>
      </c>
      <c r="M79" s="47">
        <f>COUNTIFS('[7]Act.(Cons)'!$E$6:$E$178,$A79,'[7]Act.(Cons)'!$A$6:$A$178,M$77)</f>
        <v>0</v>
      </c>
    </row>
    <row r="80" spans="1:13" x14ac:dyDescent="0.25">
      <c r="A80" s="46" t="s">
        <v>875</v>
      </c>
      <c r="B80" s="47">
        <f>COUNTIF('[7]Act.(Cons)'!$E$6:$E$178,A80)</f>
        <v>0</v>
      </c>
      <c r="C80" s="47">
        <f>COUNTIFS('[7]Act.(Cons)'!$E$6:$E$178,$A80,'[7]Act.(Cons)'!$A$6:$A$178,C$77)</f>
        <v>0</v>
      </c>
      <c r="D80" s="47">
        <f>COUNTIFS('[7]Act.(Cons)'!$E$6:$E$178,$A80,'[7]Act.(Cons)'!$A$6:$A$178,D$77)</f>
        <v>0</v>
      </c>
      <c r="E80" s="47">
        <f>COUNTIFS('[7]Act.(Cons)'!$E$6:$E$178,$A80,'[7]Act.(Cons)'!$A$6:$A$178,E$77)</f>
        <v>0</v>
      </c>
      <c r="F80" s="47">
        <f>COUNTIFS('[7]Act.(Cons)'!$E$6:$E$178,$A80,'[7]Act.(Cons)'!$A$6:$A$178,F$77)</f>
        <v>0</v>
      </c>
      <c r="G80" s="47">
        <f>COUNTIFS('[7]Act.(Cons)'!$E$6:$E$178,$A80,'[7]Act.(Cons)'!$A$6:$A$178,G$77)</f>
        <v>0</v>
      </c>
      <c r="H80" s="47">
        <f>COUNTIFS('[7]Act.(Cons)'!$E$6:$E$178,$A80,'[7]Act.(Cons)'!$A$6:$A$178,H$77)</f>
        <v>0</v>
      </c>
      <c r="I80" s="47">
        <f>COUNTIFS('[7]Act.(Cons)'!$E$6:$E$178,$A80,'[7]Act.(Cons)'!$A$6:$A$178,I$77)</f>
        <v>0</v>
      </c>
      <c r="J80" s="47">
        <f>COUNTIFS('[7]Act.(Cons)'!$E$6:$E$178,$A80,'[7]Act.(Cons)'!$A$6:$A$178,J$77)</f>
        <v>0</v>
      </c>
      <c r="K80" s="47">
        <f>COUNTIFS('[7]Act.(Cons)'!$E$6:$E$178,$A80,'[7]Act.(Cons)'!$A$6:$A$178,K$77)</f>
        <v>0</v>
      </c>
      <c r="L80" s="47">
        <f>COUNTIFS('[7]Act.(Cons)'!$E$6:$E$178,$A80,'[7]Act.(Cons)'!$A$6:$A$178,L$77)</f>
        <v>0</v>
      </c>
      <c r="M80" s="47">
        <f>COUNTIFS('[7]Act.(Cons)'!$E$6:$E$178,$A80,'[7]Act.(Cons)'!$A$6:$A$178,M$77)</f>
        <v>0</v>
      </c>
    </row>
    <row r="81" spans="1:13" x14ac:dyDescent="0.25">
      <c r="A81" s="46" t="s">
        <v>876</v>
      </c>
      <c r="B81" s="47">
        <f>COUNTIF('[7]Act.(Cons)'!$E$6:$E$178,A81)</f>
        <v>1</v>
      </c>
      <c r="C81" s="47">
        <f>COUNTIFS('[7]Act.(Cons)'!$E$6:$E$178,$A81,'[7]Act.(Cons)'!$A$6:$A$178,C$77)</f>
        <v>0</v>
      </c>
      <c r="D81" s="47">
        <f>COUNTIFS('[7]Act.(Cons)'!$E$6:$E$178,$A81,'[7]Act.(Cons)'!$A$6:$A$178,D$77)</f>
        <v>0</v>
      </c>
      <c r="E81" s="47">
        <f>COUNTIFS('[7]Act.(Cons)'!$E$6:$E$178,$A81,'[7]Act.(Cons)'!$A$6:$A$178,E$77)</f>
        <v>0</v>
      </c>
      <c r="F81" s="47">
        <f>COUNTIFS('[7]Act.(Cons)'!$E$6:$E$178,$A81,'[7]Act.(Cons)'!$A$6:$A$178,F$77)</f>
        <v>0</v>
      </c>
      <c r="G81" s="47">
        <f>COUNTIFS('[7]Act.(Cons)'!$E$6:$E$178,$A81,'[7]Act.(Cons)'!$A$6:$A$178,G$77)</f>
        <v>0</v>
      </c>
      <c r="H81" s="47">
        <f>COUNTIFS('[7]Act.(Cons)'!$E$6:$E$178,$A81,'[7]Act.(Cons)'!$A$6:$A$178,H$77)</f>
        <v>1</v>
      </c>
      <c r="I81" s="47">
        <f>COUNTIFS('[7]Act.(Cons)'!$E$6:$E$178,$A81,'[7]Act.(Cons)'!$A$6:$A$178,I$77)</f>
        <v>0</v>
      </c>
      <c r="J81" s="47">
        <f>COUNTIFS('[7]Act.(Cons)'!$E$6:$E$178,$A81,'[7]Act.(Cons)'!$A$6:$A$178,J$77)</f>
        <v>0</v>
      </c>
      <c r="K81" s="47">
        <f>COUNTIFS('[7]Act.(Cons)'!$E$6:$E$178,$A81,'[7]Act.(Cons)'!$A$6:$A$178,K$77)</f>
        <v>0</v>
      </c>
      <c r="L81" s="47">
        <f>COUNTIFS('[7]Act.(Cons)'!$E$6:$E$178,$A81,'[7]Act.(Cons)'!$A$6:$A$178,L$77)</f>
        <v>0</v>
      </c>
      <c r="M81" s="47">
        <f>COUNTIFS('[7]Act.(Cons)'!$E$6:$E$178,$A81,'[7]Act.(Cons)'!$A$6:$A$178,M$77)</f>
        <v>0</v>
      </c>
    </row>
    <row r="82" spans="1:13" x14ac:dyDescent="0.25">
      <c r="A82" s="46" t="s">
        <v>877</v>
      </c>
      <c r="B82" s="47">
        <f>COUNTIF('[7]Act.(Cons)'!$E$6:$E$178,A82)</f>
        <v>0</v>
      </c>
      <c r="C82" s="47">
        <f>COUNTIFS('[7]Act.(Cons)'!$E$6:$E$178,$A82,'[7]Act.(Cons)'!$A$6:$A$178,C$77)</f>
        <v>0</v>
      </c>
      <c r="D82" s="47">
        <f>COUNTIFS('[7]Act.(Cons)'!$E$6:$E$178,$A82,'[7]Act.(Cons)'!$A$6:$A$178,D$77)</f>
        <v>0</v>
      </c>
      <c r="E82" s="47">
        <f>COUNTIFS('[7]Act.(Cons)'!$E$6:$E$178,$A82,'[7]Act.(Cons)'!$A$6:$A$178,E$77)</f>
        <v>0</v>
      </c>
      <c r="F82" s="47">
        <f>COUNTIFS('[7]Act.(Cons)'!$E$6:$E$178,$A82,'[7]Act.(Cons)'!$A$6:$A$178,F$77)</f>
        <v>0</v>
      </c>
      <c r="G82" s="47">
        <f>COUNTIFS('[7]Act.(Cons)'!$E$6:$E$178,$A82,'[7]Act.(Cons)'!$A$6:$A$178,G$77)</f>
        <v>0</v>
      </c>
      <c r="H82" s="47">
        <f>COUNTIFS('[7]Act.(Cons)'!$E$6:$E$178,$A82,'[7]Act.(Cons)'!$A$6:$A$178,H$77)</f>
        <v>0</v>
      </c>
      <c r="I82" s="47">
        <f>COUNTIFS('[7]Act.(Cons)'!$E$6:$E$178,$A82,'[7]Act.(Cons)'!$A$6:$A$178,I$77)</f>
        <v>0</v>
      </c>
      <c r="J82" s="47">
        <f>COUNTIFS('[7]Act.(Cons)'!$E$6:$E$178,$A82,'[7]Act.(Cons)'!$A$6:$A$178,J$77)</f>
        <v>0</v>
      </c>
      <c r="K82" s="47">
        <f>COUNTIFS('[7]Act.(Cons)'!$E$6:$E$178,$A82,'[7]Act.(Cons)'!$A$6:$A$178,K$77)</f>
        <v>0</v>
      </c>
      <c r="L82" s="47">
        <f>COUNTIFS('[7]Act.(Cons)'!$E$6:$E$178,$A82,'[7]Act.(Cons)'!$A$6:$A$178,L$77)</f>
        <v>0</v>
      </c>
      <c r="M82" s="47">
        <f>COUNTIFS('[7]Act.(Cons)'!$E$6:$E$178,$A82,'[7]Act.(Cons)'!$A$6:$A$178,M$77)</f>
        <v>0</v>
      </c>
    </row>
    <row r="83" spans="1:13" ht="22.5" x14ac:dyDescent="0.25">
      <c r="A83" s="46" t="s">
        <v>878</v>
      </c>
      <c r="B83" s="47">
        <f>COUNTIF('[7]Act.(Cons)'!$E$6:$E$178,A83)</f>
        <v>0</v>
      </c>
      <c r="C83" s="47">
        <f>COUNTIFS('[7]Act.(Cons)'!$E$6:$E$178,$A83,'[7]Act.(Cons)'!$A$6:$A$178,C$77)</f>
        <v>0</v>
      </c>
      <c r="D83" s="47">
        <f>COUNTIFS('[7]Act.(Cons)'!$E$6:$E$178,$A83,'[7]Act.(Cons)'!$A$6:$A$178,D$77)</f>
        <v>0</v>
      </c>
      <c r="E83" s="47">
        <f>COUNTIFS('[7]Act.(Cons)'!$E$6:$E$178,$A83,'[7]Act.(Cons)'!$A$6:$A$178,E$77)</f>
        <v>0</v>
      </c>
      <c r="F83" s="47">
        <f>COUNTIFS('[7]Act.(Cons)'!$E$6:$E$178,$A83,'[7]Act.(Cons)'!$A$6:$A$178,F$77)</f>
        <v>0</v>
      </c>
      <c r="G83" s="47">
        <f>COUNTIFS('[7]Act.(Cons)'!$E$6:$E$178,$A83,'[7]Act.(Cons)'!$A$6:$A$178,G$77)</f>
        <v>0</v>
      </c>
      <c r="H83" s="47">
        <f>COUNTIFS('[7]Act.(Cons)'!$E$6:$E$178,$A83,'[7]Act.(Cons)'!$A$6:$A$178,H$77)</f>
        <v>0</v>
      </c>
      <c r="I83" s="47">
        <f>COUNTIFS('[7]Act.(Cons)'!$E$6:$E$178,$A83,'[7]Act.(Cons)'!$A$6:$A$178,I$77)</f>
        <v>0</v>
      </c>
      <c r="J83" s="47">
        <f>COUNTIFS('[7]Act.(Cons)'!$E$6:$E$178,$A83,'[7]Act.(Cons)'!$A$6:$A$178,J$77)</f>
        <v>0</v>
      </c>
      <c r="K83" s="47">
        <f>COUNTIFS('[7]Act.(Cons)'!$E$6:$E$178,$A83,'[7]Act.(Cons)'!$A$6:$A$178,K$77)</f>
        <v>0</v>
      </c>
      <c r="L83" s="47">
        <f>COUNTIFS('[7]Act.(Cons)'!$E$6:$E$178,$A83,'[7]Act.(Cons)'!$A$6:$A$178,L$77)</f>
        <v>0</v>
      </c>
      <c r="M83" s="47">
        <f>COUNTIFS('[7]Act.(Cons)'!$E$6:$E$178,$A83,'[7]Act.(Cons)'!$A$6:$A$178,M$77)</f>
        <v>0</v>
      </c>
    </row>
    <row r="84" spans="1:13" x14ac:dyDescent="0.25">
      <c r="A84" s="46" t="s">
        <v>879</v>
      </c>
      <c r="B84" s="47">
        <f>COUNTIF('[7]Act.(Cons)'!$E$6:$E$178,A84)</f>
        <v>0</v>
      </c>
      <c r="C84" s="47">
        <f>COUNTIFS('[7]Act.(Cons)'!$E$6:$E$178,$A84,'[7]Act.(Cons)'!$A$6:$A$178,C$77)</f>
        <v>0</v>
      </c>
      <c r="D84" s="47">
        <f>COUNTIFS('[7]Act.(Cons)'!$E$6:$E$178,$A84,'[7]Act.(Cons)'!$A$6:$A$178,D$77)</f>
        <v>0</v>
      </c>
      <c r="E84" s="47">
        <f>COUNTIFS('[7]Act.(Cons)'!$E$6:$E$178,$A84,'[7]Act.(Cons)'!$A$6:$A$178,E$77)</f>
        <v>0</v>
      </c>
      <c r="F84" s="47">
        <f>COUNTIFS('[7]Act.(Cons)'!$E$6:$E$178,$A84,'[7]Act.(Cons)'!$A$6:$A$178,F$77)</f>
        <v>0</v>
      </c>
      <c r="G84" s="47">
        <f>COUNTIFS('[7]Act.(Cons)'!$E$6:$E$178,$A84,'[7]Act.(Cons)'!$A$6:$A$178,G$77)</f>
        <v>0</v>
      </c>
      <c r="H84" s="47">
        <f>COUNTIFS('[7]Act.(Cons)'!$E$6:$E$178,$A84,'[7]Act.(Cons)'!$A$6:$A$178,H$77)</f>
        <v>0</v>
      </c>
      <c r="I84" s="47">
        <f>COUNTIFS('[7]Act.(Cons)'!$E$6:$E$178,$A84,'[7]Act.(Cons)'!$A$6:$A$178,I$77)</f>
        <v>0</v>
      </c>
      <c r="J84" s="47">
        <f>COUNTIFS('[7]Act.(Cons)'!$E$6:$E$178,$A84,'[7]Act.(Cons)'!$A$6:$A$178,J$77)</f>
        <v>0</v>
      </c>
      <c r="K84" s="47">
        <f>COUNTIFS('[7]Act.(Cons)'!$E$6:$E$178,$A84,'[7]Act.(Cons)'!$A$6:$A$178,K$77)</f>
        <v>0</v>
      </c>
      <c r="L84" s="47">
        <f>COUNTIFS('[7]Act.(Cons)'!$E$6:$E$178,$A84,'[7]Act.(Cons)'!$A$6:$A$178,L$77)</f>
        <v>0</v>
      </c>
      <c r="M84" s="47">
        <f>COUNTIFS('[7]Act.(Cons)'!$E$6:$E$178,$A84,'[7]Act.(Cons)'!$A$6:$A$178,M$77)</f>
        <v>0</v>
      </c>
    </row>
    <row r="85" spans="1:13" x14ac:dyDescent="0.25">
      <c r="A85" s="46" t="s">
        <v>880</v>
      </c>
      <c r="B85" s="47">
        <f>COUNTIF('[7]Act.(Cons)'!$E$6:$E$178,A85)</f>
        <v>0</v>
      </c>
      <c r="C85" s="47">
        <f>COUNTIFS('[7]Act.(Cons)'!$E$6:$E$178,$A85,'[7]Act.(Cons)'!$A$6:$A$178,C$77)</f>
        <v>0</v>
      </c>
      <c r="D85" s="47">
        <f>COUNTIFS('[7]Act.(Cons)'!$E$6:$E$178,$A85,'[7]Act.(Cons)'!$A$6:$A$178,D$77)</f>
        <v>0</v>
      </c>
      <c r="E85" s="47">
        <f>COUNTIFS('[7]Act.(Cons)'!$E$6:$E$178,$A85,'[7]Act.(Cons)'!$A$6:$A$178,E$77)</f>
        <v>0</v>
      </c>
      <c r="F85" s="47">
        <f>COUNTIFS('[7]Act.(Cons)'!$E$6:$E$178,$A85,'[7]Act.(Cons)'!$A$6:$A$178,F$77)</f>
        <v>0</v>
      </c>
      <c r="G85" s="47">
        <f>COUNTIFS('[7]Act.(Cons)'!$E$6:$E$178,$A85,'[7]Act.(Cons)'!$A$6:$A$178,G$77)</f>
        <v>0</v>
      </c>
      <c r="H85" s="47">
        <f>COUNTIFS('[7]Act.(Cons)'!$E$6:$E$178,$A85,'[7]Act.(Cons)'!$A$6:$A$178,H$77)</f>
        <v>0</v>
      </c>
      <c r="I85" s="47">
        <f>COUNTIFS('[7]Act.(Cons)'!$E$6:$E$178,$A85,'[7]Act.(Cons)'!$A$6:$A$178,I$77)</f>
        <v>0</v>
      </c>
      <c r="J85" s="47">
        <f>COUNTIFS('[7]Act.(Cons)'!$E$6:$E$178,$A85,'[7]Act.(Cons)'!$A$6:$A$178,J$77)</f>
        <v>0</v>
      </c>
      <c r="K85" s="47">
        <f>COUNTIFS('[7]Act.(Cons)'!$E$6:$E$178,$A85,'[7]Act.(Cons)'!$A$6:$A$178,K$77)</f>
        <v>0</v>
      </c>
      <c r="L85" s="47">
        <f>COUNTIFS('[7]Act.(Cons)'!$E$6:$E$178,$A85,'[7]Act.(Cons)'!$A$6:$A$178,L$77)</f>
        <v>0</v>
      </c>
      <c r="M85" s="47">
        <f>COUNTIFS('[7]Act.(Cons)'!$E$6:$E$178,$A85,'[7]Act.(Cons)'!$A$6:$A$178,M$77)</f>
        <v>0</v>
      </c>
    </row>
    <row r="86" spans="1:13" ht="22.5" x14ac:dyDescent="0.25">
      <c r="A86" s="46" t="s">
        <v>881</v>
      </c>
      <c r="B86" s="47">
        <f>COUNTIF('[7]Act.(Cons)'!$E$6:$E$178,A86)</f>
        <v>0</v>
      </c>
      <c r="C86" s="47">
        <f>COUNTIFS('[7]Act.(Cons)'!$E$6:$E$178,$A86,'[7]Act.(Cons)'!$A$6:$A$178,C$77)</f>
        <v>0</v>
      </c>
      <c r="D86" s="47">
        <f>COUNTIFS('[7]Act.(Cons)'!$E$6:$E$178,$A86,'[7]Act.(Cons)'!$A$6:$A$178,D$77)</f>
        <v>0</v>
      </c>
      <c r="E86" s="47">
        <f>COUNTIFS('[7]Act.(Cons)'!$E$6:$E$178,$A86,'[7]Act.(Cons)'!$A$6:$A$178,E$77)</f>
        <v>0</v>
      </c>
      <c r="F86" s="47">
        <f>COUNTIFS('[7]Act.(Cons)'!$E$6:$E$178,$A86,'[7]Act.(Cons)'!$A$6:$A$178,F$77)</f>
        <v>0</v>
      </c>
      <c r="G86" s="47">
        <f>COUNTIFS('[7]Act.(Cons)'!$E$6:$E$178,$A86,'[7]Act.(Cons)'!$A$6:$A$178,G$77)</f>
        <v>0</v>
      </c>
      <c r="H86" s="47">
        <f>COUNTIFS('[7]Act.(Cons)'!$E$6:$E$178,$A86,'[7]Act.(Cons)'!$A$6:$A$178,H$77)</f>
        <v>0</v>
      </c>
      <c r="I86" s="47">
        <f>COUNTIFS('[7]Act.(Cons)'!$E$6:$E$178,$A86,'[7]Act.(Cons)'!$A$6:$A$178,I$77)</f>
        <v>0</v>
      </c>
      <c r="J86" s="47">
        <f>COUNTIFS('[7]Act.(Cons)'!$E$6:$E$178,$A86,'[7]Act.(Cons)'!$A$6:$A$178,J$77)</f>
        <v>0</v>
      </c>
      <c r="K86" s="47">
        <f>COUNTIFS('[7]Act.(Cons)'!$E$6:$E$178,$A86,'[7]Act.(Cons)'!$A$6:$A$178,K$77)</f>
        <v>0</v>
      </c>
      <c r="L86" s="47">
        <f>COUNTIFS('[7]Act.(Cons)'!$E$6:$E$178,$A86,'[7]Act.(Cons)'!$A$6:$A$178,L$77)</f>
        <v>0</v>
      </c>
      <c r="M86" s="47">
        <f>COUNTIFS('[7]Act.(Cons)'!$E$6:$E$178,$A86,'[7]Act.(Cons)'!$A$6:$A$178,M$77)</f>
        <v>0</v>
      </c>
    </row>
    <row r="87" spans="1:13" ht="22.5" x14ac:dyDescent="0.25">
      <c r="A87" s="46" t="s">
        <v>882</v>
      </c>
      <c r="B87" s="47">
        <f>COUNTIF('[7]Act.(Cons)'!$E$6:$E$178,A87)</f>
        <v>0</v>
      </c>
      <c r="C87" s="47">
        <f>COUNTIFS('[7]Act.(Cons)'!$E$6:$E$178,$A87,'[7]Act.(Cons)'!$A$6:$A$178,C$77)</f>
        <v>0</v>
      </c>
      <c r="D87" s="47">
        <f>COUNTIFS('[7]Act.(Cons)'!$E$6:$E$178,$A87,'[7]Act.(Cons)'!$A$6:$A$178,D$77)</f>
        <v>0</v>
      </c>
      <c r="E87" s="47">
        <f>COUNTIFS('[7]Act.(Cons)'!$E$6:$E$178,$A87,'[7]Act.(Cons)'!$A$6:$A$178,E$77)</f>
        <v>0</v>
      </c>
      <c r="F87" s="47">
        <f>COUNTIFS('[7]Act.(Cons)'!$E$6:$E$178,$A87,'[7]Act.(Cons)'!$A$6:$A$178,F$77)</f>
        <v>0</v>
      </c>
      <c r="G87" s="47">
        <f>COUNTIFS('[7]Act.(Cons)'!$E$6:$E$178,$A87,'[7]Act.(Cons)'!$A$6:$A$178,G$77)</f>
        <v>0</v>
      </c>
      <c r="H87" s="47">
        <f>COUNTIFS('[7]Act.(Cons)'!$E$6:$E$178,$A87,'[7]Act.(Cons)'!$A$6:$A$178,H$77)</f>
        <v>0</v>
      </c>
      <c r="I87" s="47">
        <f>COUNTIFS('[7]Act.(Cons)'!$E$6:$E$178,$A87,'[7]Act.(Cons)'!$A$6:$A$178,I$77)</f>
        <v>0</v>
      </c>
      <c r="J87" s="47">
        <f>COUNTIFS('[7]Act.(Cons)'!$E$6:$E$178,$A87,'[7]Act.(Cons)'!$A$6:$A$178,J$77)</f>
        <v>0</v>
      </c>
      <c r="K87" s="47">
        <f>COUNTIFS('[7]Act.(Cons)'!$E$6:$E$178,$A87,'[7]Act.(Cons)'!$A$6:$A$178,K$77)</f>
        <v>0</v>
      </c>
      <c r="L87" s="47">
        <f>COUNTIFS('[7]Act.(Cons)'!$E$6:$E$178,$A87,'[7]Act.(Cons)'!$A$6:$A$178,L$77)</f>
        <v>0</v>
      </c>
      <c r="M87" s="47">
        <f>COUNTIFS('[7]Act.(Cons)'!$E$6:$E$178,$A87,'[7]Act.(Cons)'!$A$6:$A$178,M$77)</f>
        <v>0</v>
      </c>
    </row>
    <row r="88" spans="1:13" x14ac:dyDescent="0.25">
      <c r="A88" s="46" t="s">
        <v>883</v>
      </c>
      <c r="B88" s="47">
        <f>COUNTIF('[7]Act.(Cons)'!$E$6:$E$178,A88)</f>
        <v>2</v>
      </c>
      <c r="C88" s="47">
        <f>COUNTIFS('[7]Act.(Cons)'!$E$6:$E$178,$A88,'[7]Act.(Cons)'!$A$6:$A$178,C$77)</f>
        <v>0</v>
      </c>
      <c r="D88" s="47">
        <f>COUNTIFS('[7]Act.(Cons)'!$E$6:$E$178,$A88,'[7]Act.(Cons)'!$A$6:$A$178,D$77)</f>
        <v>0</v>
      </c>
      <c r="E88" s="47">
        <f>COUNTIFS('[7]Act.(Cons)'!$E$6:$E$178,$A88,'[7]Act.(Cons)'!$A$6:$A$178,E$77)</f>
        <v>0</v>
      </c>
      <c r="F88" s="47">
        <f>COUNTIFS('[7]Act.(Cons)'!$E$6:$E$178,$A88,'[7]Act.(Cons)'!$A$6:$A$178,F$77)</f>
        <v>0</v>
      </c>
      <c r="G88" s="47">
        <f>COUNTIFS('[7]Act.(Cons)'!$E$6:$E$178,$A88,'[7]Act.(Cons)'!$A$6:$A$178,G$77)</f>
        <v>0</v>
      </c>
      <c r="H88" s="47">
        <f>COUNTIFS('[7]Act.(Cons)'!$E$6:$E$178,$A88,'[7]Act.(Cons)'!$A$6:$A$178,H$77)</f>
        <v>2</v>
      </c>
      <c r="I88" s="47">
        <f>COUNTIFS('[7]Act.(Cons)'!$E$6:$E$178,$A88,'[7]Act.(Cons)'!$A$6:$A$178,I$77)</f>
        <v>0</v>
      </c>
      <c r="J88" s="47">
        <f>COUNTIFS('[7]Act.(Cons)'!$E$6:$E$178,$A88,'[7]Act.(Cons)'!$A$6:$A$178,J$77)</f>
        <v>0</v>
      </c>
      <c r="K88" s="47">
        <f>COUNTIFS('[7]Act.(Cons)'!$E$6:$E$178,$A88,'[7]Act.(Cons)'!$A$6:$A$178,K$77)</f>
        <v>0</v>
      </c>
      <c r="L88" s="47">
        <f>COUNTIFS('[7]Act.(Cons)'!$E$6:$E$178,$A88,'[7]Act.(Cons)'!$A$6:$A$178,L$77)</f>
        <v>0</v>
      </c>
      <c r="M88" s="47">
        <f>COUNTIFS('[7]Act.(Cons)'!$E$6:$E$178,$A88,'[7]Act.(Cons)'!$A$6:$A$178,M$77)</f>
        <v>0</v>
      </c>
    </row>
    <row r="89" spans="1:13" x14ac:dyDescent="0.25">
      <c r="A89" s="46" t="s">
        <v>884</v>
      </c>
      <c r="B89" s="47">
        <f>COUNTIF('[7]Act.(Cons)'!$E$6:$E$178,A89)</f>
        <v>0</v>
      </c>
      <c r="C89" s="47">
        <f>COUNTIFS('[7]Act.(Cons)'!$E$6:$E$178,$A89,'[7]Act.(Cons)'!$A$6:$A$178,C$77)</f>
        <v>0</v>
      </c>
      <c r="D89" s="47">
        <f>COUNTIFS('[7]Act.(Cons)'!$E$6:$E$178,$A89,'[7]Act.(Cons)'!$A$6:$A$178,D$77)</f>
        <v>0</v>
      </c>
      <c r="E89" s="47">
        <f>COUNTIFS('[7]Act.(Cons)'!$E$6:$E$178,$A89,'[7]Act.(Cons)'!$A$6:$A$178,E$77)</f>
        <v>0</v>
      </c>
      <c r="F89" s="47">
        <f>COUNTIFS('[7]Act.(Cons)'!$E$6:$E$178,$A89,'[7]Act.(Cons)'!$A$6:$A$178,F$77)</f>
        <v>0</v>
      </c>
      <c r="G89" s="47">
        <f>COUNTIFS('[7]Act.(Cons)'!$E$6:$E$178,$A89,'[7]Act.(Cons)'!$A$6:$A$178,G$77)</f>
        <v>0</v>
      </c>
      <c r="H89" s="47">
        <f>COUNTIFS('[7]Act.(Cons)'!$E$6:$E$178,$A89,'[7]Act.(Cons)'!$A$6:$A$178,H$77)</f>
        <v>0</v>
      </c>
      <c r="I89" s="47">
        <f>COUNTIFS('[7]Act.(Cons)'!$E$6:$E$178,$A89,'[7]Act.(Cons)'!$A$6:$A$178,I$77)</f>
        <v>0</v>
      </c>
      <c r="J89" s="47">
        <f>COUNTIFS('[7]Act.(Cons)'!$E$6:$E$178,$A89,'[7]Act.(Cons)'!$A$6:$A$178,J$77)</f>
        <v>0</v>
      </c>
      <c r="K89" s="47">
        <f>COUNTIFS('[7]Act.(Cons)'!$E$6:$E$178,$A89,'[7]Act.(Cons)'!$A$6:$A$178,K$77)</f>
        <v>0</v>
      </c>
      <c r="L89" s="47">
        <f>COUNTIFS('[7]Act.(Cons)'!$E$6:$E$178,$A89,'[7]Act.(Cons)'!$A$6:$A$178,L$77)</f>
        <v>0</v>
      </c>
      <c r="M89" s="47">
        <f>COUNTIFS('[7]Act.(Cons)'!$E$6:$E$178,$A89,'[7]Act.(Cons)'!$A$6:$A$178,M$77)</f>
        <v>0</v>
      </c>
    </row>
    <row r="90" spans="1:13" x14ac:dyDescent="0.25">
      <c r="A90" s="46" t="s">
        <v>885</v>
      </c>
      <c r="B90" s="47">
        <f>COUNTIF('[7]Act.(Cons)'!$E$6:$E$178,A90)</f>
        <v>0</v>
      </c>
      <c r="C90" s="47">
        <f>COUNTIFS('[7]Act.(Cons)'!$E$6:$E$178,$A90,'[7]Act.(Cons)'!$A$6:$A$178,C$77)</f>
        <v>0</v>
      </c>
      <c r="D90" s="47">
        <f>COUNTIFS('[7]Act.(Cons)'!$E$6:$E$178,$A90,'[7]Act.(Cons)'!$A$6:$A$178,D$77)</f>
        <v>0</v>
      </c>
      <c r="E90" s="47">
        <f>COUNTIFS('[7]Act.(Cons)'!$E$6:$E$178,$A90,'[7]Act.(Cons)'!$A$6:$A$178,E$77)</f>
        <v>0</v>
      </c>
      <c r="F90" s="47">
        <f>COUNTIFS('[7]Act.(Cons)'!$E$6:$E$178,$A90,'[7]Act.(Cons)'!$A$6:$A$178,F$77)</f>
        <v>0</v>
      </c>
      <c r="G90" s="47">
        <f>COUNTIFS('[7]Act.(Cons)'!$E$6:$E$178,$A90,'[7]Act.(Cons)'!$A$6:$A$178,G$77)</f>
        <v>0</v>
      </c>
      <c r="H90" s="47">
        <f>COUNTIFS('[7]Act.(Cons)'!$E$6:$E$178,$A90,'[7]Act.(Cons)'!$A$6:$A$178,H$77)</f>
        <v>0</v>
      </c>
      <c r="I90" s="47">
        <f>COUNTIFS('[7]Act.(Cons)'!$E$6:$E$178,$A90,'[7]Act.(Cons)'!$A$6:$A$178,I$77)</f>
        <v>0</v>
      </c>
      <c r="J90" s="47">
        <f>COUNTIFS('[7]Act.(Cons)'!$E$6:$E$178,$A90,'[7]Act.(Cons)'!$A$6:$A$178,J$77)</f>
        <v>0</v>
      </c>
      <c r="K90" s="47">
        <f>COUNTIFS('[7]Act.(Cons)'!$E$6:$E$178,$A90,'[7]Act.(Cons)'!$A$6:$A$178,K$77)</f>
        <v>0</v>
      </c>
      <c r="L90" s="47">
        <f>COUNTIFS('[7]Act.(Cons)'!$E$6:$E$178,$A90,'[7]Act.(Cons)'!$A$6:$A$178,L$77)</f>
        <v>0</v>
      </c>
      <c r="M90" s="47">
        <f>COUNTIFS('[7]Act.(Cons)'!$E$6:$E$178,$A90,'[7]Act.(Cons)'!$A$6:$A$178,M$77)</f>
        <v>0</v>
      </c>
    </row>
    <row r="91" spans="1:13" x14ac:dyDescent="0.25">
      <c r="A91" s="46" t="s">
        <v>886</v>
      </c>
      <c r="B91" s="47">
        <f>COUNTIF('[7]Act.(Cons)'!$E$6:$E$178,A91)</f>
        <v>0</v>
      </c>
      <c r="C91" s="47">
        <f>COUNTIFS('[7]Act.(Cons)'!$E$6:$E$178,$A91,'[7]Act.(Cons)'!$A$6:$A$178,C$77)</f>
        <v>0</v>
      </c>
      <c r="D91" s="47">
        <f>COUNTIFS('[7]Act.(Cons)'!$E$6:$E$178,$A91,'[7]Act.(Cons)'!$A$6:$A$178,D$77)</f>
        <v>0</v>
      </c>
      <c r="E91" s="47">
        <f>COUNTIFS('[7]Act.(Cons)'!$E$6:$E$178,$A91,'[7]Act.(Cons)'!$A$6:$A$178,E$77)</f>
        <v>0</v>
      </c>
      <c r="F91" s="47">
        <f>COUNTIFS('[7]Act.(Cons)'!$E$6:$E$178,$A91,'[7]Act.(Cons)'!$A$6:$A$178,F$77)</f>
        <v>0</v>
      </c>
      <c r="G91" s="47">
        <f>COUNTIFS('[7]Act.(Cons)'!$E$6:$E$178,$A91,'[7]Act.(Cons)'!$A$6:$A$178,G$77)</f>
        <v>0</v>
      </c>
      <c r="H91" s="47">
        <f>COUNTIFS('[7]Act.(Cons)'!$E$6:$E$178,$A91,'[7]Act.(Cons)'!$A$6:$A$178,H$77)</f>
        <v>0</v>
      </c>
      <c r="I91" s="47">
        <f>COUNTIFS('[7]Act.(Cons)'!$E$6:$E$178,$A91,'[7]Act.(Cons)'!$A$6:$A$178,I$77)</f>
        <v>0</v>
      </c>
      <c r="J91" s="47">
        <f>COUNTIFS('[7]Act.(Cons)'!$E$6:$E$178,$A91,'[7]Act.(Cons)'!$A$6:$A$178,J$77)</f>
        <v>0</v>
      </c>
      <c r="K91" s="47">
        <f>COUNTIFS('[7]Act.(Cons)'!$E$6:$E$178,$A91,'[7]Act.(Cons)'!$A$6:$A$178,K$77)</f>
        <v>0</v>
      </c>
      <c r="L91" s="47">
        <f>COUNTIFS('[7]Act.(Cons)'!$E$6:$E$178,$A91,'[7]Act.(Cons)'!$A$6:$A$178,L$77)</f>
        <v>0</v>
      </c>
      <c r="M91" s="47">
        <f>COUNTIFS('[7]Act.(Cons)'!$E$6:$E$178,$A91,'[7]Act.(Cons)'!$A$6:$A$178,M$77)</f>
        <v>0</v>
      </c>
    </row>
    <row r="92" spans="1:13" x14ac:dyDescent="0.25">
      <c r="A92" s="46" t="s">
        <v>887</v>
      </c>
      <c r="B92" s="47">
        <f>COUNTIF('[7]Act.(Cons)'!$E$6:$E$178,A92)</f>
        <v>0</v>
      </c>
      <c r="C92" s="47">
        <f>COUNTIFS('[7]Act.(Cons)'!$E$6:$E$178,$A92,'[7]Act.(Cons)'!$A$6:$A$178,C$77)</f>
        <v>0</v>
      </c>
      <c r="D92" s="47">
        <f>COUNTIFS('[7]Act.(Cons)'!$E$6:$E$178,$A92,'[7]Act.(Cons)'!$A$6:$A$178,D$77)</f>
        <v>0</v>
      </c>
      <c r="E92" s="47">
        <f>COUNTIFS('[7]Act.(Cons)'!$E$6:$E$178,$A92,'[7]Act.(Cons)'!$A$6:$A$178,E$77)</f>
        <v>0</v>
      </c>
      <c r="F92" s="47">
        <f>COUNTIFS('[7]Act.(Cons)'!$E$6:$E$178,$A92,'[7]Act.(Cons)'!$A$6:$A$178,F$77)</f>
        <v>0</v>
      </c>
      <c r="G92" s="47">
        <f>COUNTIFS('[7]Act.(Cons)'!$E$6:$E$178,$A92,'[7]Act.(Cons)'!$A$6:$A$178,G$77)</f>
        <v>0</v>
      </c>
      <c r="H92" s="47">
        <f>COUNTIFS('[7]Act.(Cons)'!$E$6:$E$178,$A92,'[7]Act.(Cons)'!$A$6:$A$178,H$77)</f>
        <v>0</v>
      </c>
      <c r="I92" s="47">
        <f>COUNTIFS('[7]Act.(Cons)'!$E$6:$E$178,$A92,'[7]Act.(Cons)'!$A$6:$A$178,I$77)</f>
        <v>0</v>
      </c>
      <c r="J92" s="47">
        <f>COUNTIFS('[7]Act.(Cons)'!$E$6:$E$178,$A92,'[7]Act.(Cons)'!$A$6:$A$178,J$77)</f>
        <v>0</v>
      </c>
      <c r="K92" s="47">
        <f>COUNTIFS('[7]Act.(Cons)'!$E$6:$E$178,$A92,'[7]Act.(Cons)'!$A$6:$A$178,K$77)</f>
        <v>0</v>
      </c>
      <c r="L92" s="47">
        <f>COUNTIFS('[7]Act.(Cons)'!$E$6:$E$178,$A92,'[7]Act.(Cons)'!$A$6:$A$178,L$77)</f>
        <v>0</v>
      </c>
      <c r="M92" s="47">
        <f>COUNTIFS('[7]Act.(Cons)'!$E$6:$E$178,$A92,'[7]Act.(Cons)'!$A$6:$A$178,M$77)</f>
        <v>0</v>
      </c>
    </row>
    <row r="93" spans="1:13" x14ac:dyDescent="0.25">
      <c r="A93" s="46" t="s">
        <v>888</v>
      </c>
      <c r="B93" s="47">
        <f>COUNTIF('[7]Act.(Cons)'!$E$6:$E$178,A93)</f>
        <v>0</v>
      </c>
      <c r="C93" s="47">
        <f>COUNTIFS('[7]Act.(Cons)'!$E$6:$E$178,$A93,'[7]Act.(Cons)'!$A$6:$A$178,C$77)</f>
        <v>0</v>
      </c>
      <c r="D93" s="47">
        <f>COUNTIFS('[7]Act.(Cons)'!$E$6:$E$178,$A93,'[7]Act.(Cons)'!$A$6:$A$178,D$77)</f>
        <v>0</v>
      </c>
      <c r="E93" s="47">
        <f>COUNTIFS('[7]Act.(Cons)'!$E$6:$E$178,$A93,'[7]Act.(Cons)'!$A$6:$A$178,E$77)</f>
        <v>0</v>
      </c>
      <c r="F93" s="47">
        <f>COUNTIFS('[7]Act.(Cons)'!$E$6:$E$178,$A93,'[7]Act.(Cons)'!$A$6:$A$178,F$77)</f>
        <v>0</v>
      </c>
      <c r="G93" s="47">
        <f>COUNTIFS('[7]Act.(Cons)'!$E$6:$E$178,$A93,'[7]Act.(Cons)'!$A$6:$A$178,G$77)</f>
        <v>0</v>
      </c>
      <c r="H93" s="47">
        <f>COUNTIFS('[7]Act.(Cons)'!$E$6:$E$178,$A93,'[7]Act.(Cons)'!$A$6:$A$178,H$77)</f>
        <v>0</v>
      </c>
      <c r="I93" s="47">
        <f>COUNTIFS('[7]Act.(Cons)'!$E$6:$E$178,$A93,'[7]Act.(Cons)'!$A$6:$A$178,I$77)</f>
        <v>0</v>
      </c>
      <c r="J93" s="47">
        <f>COUNTIFS('[7]Act.(Cons)'!$E$6:$E$178,$A93,'[7]Act.(Cons)'!$A$6:$A$178,J$77)</f>
        <v>0</v>
      </c>
      <c r="K93" s="47">
        <f>COUNTIFS('[7]Act.(Cons)'!$E$6:$E$178,$A93,'[7]Act.(Cons)'!$A$6:$A$178,K$77)</f>
        <v>0</v>
      </c>
      <c r="L93" s="47">
        <f>COUNTIFS('[7]Act.(Cons)'!$E$6:$E$178,$A93,'[7]Act.(Cons)'!$A$6:$A$178,L$77)</f>
        <v>0</v>
      </c>
      <c r="M93" s="47">
        <f>COUNTIFS('[7]Act.(Cons)'!$E$6:$E$178,$A93,'[7]Act.(Cons)'!$A$6:$A$178,M$77)</f>
        <v>0</v>
      </c>
    </row>
    <row r="94" spans="1:13" x14ac:dyDescent="0.25">
      <c r="A94" s="46" t="s">
        <v>889</v>
      </c>
      <c r="B94" s="47">
        <f>COUNTIF('[7]Act.(Cons)'!$E$6:$E$178,A94)</f>
        <v>0</v>
      </c>
      <c r="C94" s="47">
        <f>COUNTIFS('[7]Act.(Cons)'!$E$6:$E$178,$A94,'[7]Act.(Cons)'!$A$6:$A$178,C$77)</f>
        <v>0</v>
      </c>
      <c r="D94" s="47">
        <f>COUNTIFS('[7]Act.(Cons)'!$E$6:$E$178,$A94,'[7]Act.(Cons)'!$A$6:$A$178,D$77)</f>
        <v>0</v>
      </c>
      <c r="E94" s="47">
        <f>COUNTIFS('[7]Act.(Cons)'!$E$6:$E$178,$A94,'[7]Act.(Cons)'!$A$6:$A$178,E$77)</f>
        <v>0</v>
      </c>
      <c r="F94" s="47">
        <f>COUNTIFS('[7]Act.(Cons)'!$E$6:$E$178,$A94,'[7]Act.(Cons)'!$A$6:$A$178,F$77)</f>
        <v>0</v>
      </c>
      <c r="G94" s="47">
        <f>COUNTIFS('[7]Act.(Cons)'!$E$6:$E$178,$A94,'[7]Act.(Cons)'!$A$6:$A$178,G$77)</f>
        <v>0</v>
      </c>
      <c r="H94" s="47">
        <f>COUNTIFS('[7]Act.(Cons)'!$E$6:$E$178,$A94,'[7]Act.(Cons)'!$A$6:$A$178,H$77)</f>
        <v>0</v>
      </c>
      <c r="I94" s="47">
        <f>COUNTIFS('[7]Act.(Cons)'!$E$6:$E$178,$A94,'[7]Act.(Cons)'!$A$6:$A$178,I$77)</f>
        <v>0</v>
      </c>
      <c r="J94" s="47">
        <f>COUNTIFS('[7]Act.(Cons)'!$E$6:$E$178,$A94,'[7]Act.(Cons)'!$A$6:$A$178,J$77)</f>
        <v>0</v>
      </c>
      <c r="K94" s="47">
        <f>COUNTIFS('[7]Act.(Cons)'!$E$6:$E$178,$A94,'[7]Act.(Cons)'!$A$6:$A$178,K$77)</f>
        <v>0</v>
      </c>
      <c r="L94" s="47">
        <f>COUNTIFS('[7]Act.(Cons)'!$E$6:$E$178,$A94,'[7]Act.(Cons)'!$A$6:$A$178,L$77)</f>
        <v>0</v>
      </c>
      <c r="M94" s="47">
        <f>COUNTIFS('[7]Act.(Cons)'!$E$6:$E$178,$A94,'[7]Act.(Cons)'!$A$6:$A$178,M$77)</f>
        <v>0</v>
      </c>
    </row>
    <row r="95" spans="1:13" x14ac:dyDescent="0.25">
      <c r="A95" s="46" t="s">
        <v>890</v>
      </c>
      <c r="B95" s="47">
        <f>COUNTIF('[7]Act.(Cons)'!$E$6:$E$178,A95)</f>
        <v>0</v>
      </c>
      <c r="C95" s="47">
        <f>COUNTIFS('[7]Act.(Cons)'!$E$6:$E$178,$A95,'[7]Act.(Cons)'!$A$6:$A$178,C$77)</f>
        <v>0</v>
      </c>
      <c r="D95" s="47">
        <f>COUNTIFS('[7]Act.(Cons)'!$E$6:$E$178,$A95,'[7]Act.(Cons)'!$A$6:$A$178,D$77)</f>
        <v>0</v>
      </c>
      <c r="E95" s="47">
        <f>COUNTIFS('[7]Act.(Cons)'!$E$6:$E$178,$A95,'[7]Act.(Cons)'!$A$6:$A$178,E$77)</f>
        <v>0</v>
      </c>
      <c r="F95" s="47">
        <f>COUNTIFS('[7]Act.(Cons)'!$E$6:$E$178,$A95,'[7]Act.(Cons)'!$A$6:$A$178,F$77)</f>
        <v>0</v>
      </c>
      <c r="G95" s="47">
        <f>COUNTIFS('[7]Act.(Cons)'!$E$6:$E$178,$A95,'[7]Act.(Cons)'!$A$6:$A$178,G$77)</f>
        <v>0</v>
      </c>
      <c r="H95" s="47">
        <f>COUNTIFS('[7]Act.(Cons)'!$E$6:$E$178,$A95,'[7]Act.(Cons)'!$A$6:$A$178,H$77)</f>
        <v>0</v>
      </c>
      <c r="I95" s="47">
        <f>COUNTIFS('[7]Act.(Cons)'!$E$6:$E$178,$A95,'[7]Act.(Cons)'!$A$6:$A$178,I$77)</f>
        <v>0</v>
      </c>
      <c r="J95" s="47">
        <f>COUNTIFS('[7]Act.(Cons)'!$E$6:$E$178,$A95,'[7]Act.(Cons)'!$A$6:$A$178,J$77)</f>
        <v>0</v>
      </c>
      <c r="K95" s="47">
        <f>COUNTIFS('[7]Act.(Cons)'!$E$6:$E$178,$A95,'[7]Act.(Cons)'!$A$6:$A$178,K$77)</f>
        <v>0</v>
      </c>
      <c r="L95" s="47">
        <f>COUNTIFS('[7]Act.(Cons)'!$E$6:$E$178,$A95,'[7]Act.(Cons)'!$A$6:$A$178,L$77)</f>
        <v>0</v>
      </c>
      <c r="M95" s="47">
        <f>COUNTIFS('[7]Act.(Cons)'!$E$6:$E$178,$A95,'[7]Act.(Cons)'!$A$6:$A$178,M$77)</f>
        <v>0</v>
      </c>
    </row>
    <row r="96" spans="1:13" x14ac:dyDescent="0.25">
      <c r="A96" s="46" t="s">
        <v>891</v>
      </c>
      <c r="B96" s="47">
        <f>COUNTIF('[7]Act.(Cons)'!$E$6:$E$178,A96)</f>
        <v>0</v>
      </c>
      <c r="C96" s="47">
        <f>COUNTIFS('[7]Act.(Cons)'!$E$6:$E$178,$A96,'[7]Act.(Cons)'!$A$6:$A$178,C$77)</f>
        <v>0</v>
      </c>
      <c r="D96" s="47">
        <f>COUNTIFS('[7]Act.(Cons)'!$E$6:$E$178,$A96,'[7]Act.(Cons)'!$A$6:$A$178,D$77)</f>
        <v>0</v>
      </c>
      <c r="E96" s="47">
        <f>COUNTIFS('[7]Act.(Cons)'!$E$6:$E$178,$A96,'[7]Act.(Cons)'!$A$6:$A$178,E$77)</f>
        <v>0</v>
      </c>
      <c r="F96" s="47">
        <f>COUNTIFS('[7]Act.(Cons)'!$E$6:$E$178,$A96,'[7]Act.(Cons)'!$A$6:$A$178,F$77)</f>
        <v>0</v>
      </c>
      <c r="G96" s="47">
        <f>COUNTIFS('[7]Act.(Cons)'!$E$6:$E$178,$A96,'[7]Act.(Cons)'!$A$6:$A$178,G$77)</f>
        <v>0</v>
      </c>
      <c r="H96" s="47">
        <f>COUNTIFS('[7]Act.(Cons)'!$E$6:$E$178,$A96,'[7]Act.(Cons)'!$A$6:$A$178,H$77)</f>
        <v>0</v>
      </c>
      <c r="I96" s="47">
        <f>COUNTIFS('[7]Act.(Cons)'!$E$6:$E$178,$A96,'[7]Act.(Cons)'!$A$6:$A$178,I$77)</f>
        <v>0</v>
      </c>
      <c r="J96" s="47">
        <f>COUNTIFS('[7]Act.(Cons)'!$E$6:$E$178,$A96,'[7]Act.(Cons)'!$A$6:$A$178,J$77)</f>
        <v>0</v>
      </c>
      <c r="K96" s="47">
        <f>COUNTIFS('[7]Act.(Cons)'!$E$6:$E$178,$A96,'[7]Act.(Cons)'!$A$6:$A$178,K$77)</f>
        <v>0</v>
      </c>
      <c r="L96" s="47">
        <f>COUNTIFS('[7]Act.(Cons)'!$E$6:$E$178,$A96,'[7]Act.(Cons)'!$A$6:$A$178,L$77)</f>
        <v>0</v>
      </c>
      <c r="M96" s="47">
        <f>COUNTIFS('[7]Act.(Cons)'!$E$6:$E$178,$A96,'[7]Act.(Cons)'!$A$6:$A$178,M$77)</f>
        <v>0</v>
      </c>
    </row>
    <row r="97" spans="1:13" x14ac:dyDescent="0.25">
      <c r="A97" s="46" t="s">
        <v>892</v>
      </c>
      <c r="B97" s="47">
        <f>COUNTIF('[7]Act.(Cons)'!$E$6:$E$178,A97)</f>
        <v>2</v>
      </c>
      <c r="C97" s="47">
        <f>COUNTIFS('[7]Act.(Cons)'!$E$6:$E$178,$A97,'[7]Act.(Cons)'!$A$6:$A$178,C$77)</f>
        <v>0</v>
      </c>
      <c r="D97" s="47">
        <f>COUNTIFS('[7]Act.(Cons)'!$E$6:$E$178,$A97,'[7]Act.(Cons)'!$A$6:$A$178,D$77)</f>
        <v>0</v>
      </c>
      <c r="E97" s="47">
        <f>COUNTIFS('[7]Act.(Cons)'!$E$6:$E$178,$A97,'[7]Act.(Cons)'!$A$6:$A$178,E$77)</f>
        <v>0</v>
      </c>
      <c r="F97" s="47">
        <f>COUNTIFS('[7]Act.(Cons)'!$E$6:$E$178,$A97,'[7]Act.(Cons)'!$A$6:$A$178,F$77)</f>
        <v>0</v>
      </c>
      <c r="G97" s="47">
        <f>COUNTIFS('[7]Act.(Cons)'!$E$6:$E$178,$A97,'[7]Act.(Cons)'!$A$6:$A$178,G$77)</f>
        <v>0</v>
      </c>
      <c r="H97" s="47">
        <f>COUNTIFS('[7]Act.(Cons)'!$E$6:$E$178,$A97,'[7]Act.(Cons)'!$A$6:$A$178,H$77)</f>
        <v>2</v>
      </c>
      <c r="I97" s="47">
        <f>COUNTIFS('[7]Act.(Cons)'!$E$6:$E$178,$A97,'[7]Act.(Cons)'!$A$6:$A$178,I$77)</f>
        <v>0</v>
      </c>
      <c r="J97" s="47">
        <f>COUNTIFS('[7]Act.(Cons)'!$E$6:$E$178,$A97,'[7]Act.(Cons)'!$A$6:$A$178,J$77)</f>
        <v>0</v>
      </c>
      <c r="K97" s="47">
        <f>COUNTIFS('[7]Act.(Cons)'!$E$6:$E$178,$A97,'[7]Act.(Cons)'!$A$6:$A$178,K$77)</f>
        <v>0</v>
      </c>
      <c r="L97" s="47">
        <f>COUNTIFS('[7]Act.(Cons)'!$E$6:$E$178,$A97,'[7]Act.(Cons)'!$A$6:$A$178,L$77)</f>
        <v>0</v>
      </c>
      <c r="M97" s="47">
        <f>COUNTIFS('[7]Act.(Cons)'!$E$6:$E$178,$A97,'[7]Act.(Cons)'!$A$6:$A$178,M$77)</f>
        <v>0</v>
      </c>
    </row>
    <row r="98" spans="1:13" x14ac:dyDescent="0.25">
      <c r="A98" s="46" t="s">
        <v>893</v>
      </c>
      <c r="B98" s="47">
        <f>COUNTIF('[7]Act.(Cons)'!$E$6:$E$178,A98)</f>
        <v>0</v>
      </c>
      <c r="C98" s="47">
        <f>COUNTIFS('[7]Act.(Cons)'!$E$6:$E$178,$A98,'[7]Act.(Cons)'!$A$6:$A$178,C$77)</f>
        <v>0</v>
      </c>
      <c r="D98" s="47">
        <f>COUNTIFS('[7]Act.(Cons)'!$E$6:$E$178,$A98,'[7]Act.(Cons)'!$A$6:$A$178,D$77)</f>
        <v>0</v>
      </c>
      <c r="E98" s="47">
        <f>COUNTIFS('[7]Act.(Cons)'!$E$6:$E$178,$A98,'[7]Act.(Cons)'!$A$6:$A$178,E$77)</f>
        <v>0</v>
      </c>
      <c r="F98" s="47">
        <f>COUNTIFS('[7]Act.(Cons)'!$E$6:$E$178,$A98,'[7]Act.(Cons)'!$A$6:$A$178,F$77)</f>
        <v>0</v>
      </c>
      <c r="G98" s="47">
        <f>COUNTIFS('[7]Act.(Cons)'!$E$6:$E$178,$A98,'[7]Act.(Cons)'!$A$6:$A$178,G$77)</f>
        <v>0</v>
      </c>
      <c r="H98" s="47">
        <f>COUNTIFS('[7]Act.(Cons)'!$E$6:$E$178,$A98,'[7]Act.(Cons)'!$A$6:$A$178,H$77)</f>
        <v>0</v>
      </c>
      <c r="I98" s="47">
        <f>COUNTIFS('[7]Act.(Cons)'!$E$6:$E$178,$A98,'[7]Act.(Cons)'!$A$6:$A$178,I$77)</f>
        <v>0</v>
      </c>
      <c r="J98" s="47">
        <f>COUNTIFS('[7]Act.(Cons)'!$E$6:$E$178,$A98,'[7]Act.(Cons)'!$A$6:$A$178,J$77)</f>
        <v>0</v>
      </c>
      <c r="K98" s="47">
        <f>COUNTIFS('[7]Act.(Cons)'!$E$6:$E$178,$A98,'[7]Act.(Cons)'!$A$6:$A$178,K$77)</f>
        <v>0</v>
      </c>
      <c r="L98" s="47">
        <f>COUNTIFS('[7]Act.(Cons)'!$E$6:$E$178,$A98,'[7]Act.(Cons)'!$A$6:$A$178,L$77)</f>
        <v>0</v>
      </c>
      <c r="M98" s="47">
        <f>COUNTIFS('[7]Act.(Cons)'!$E$6:$E$178,$A98,'[7]Act.(Cons)'!$A$6:$A$178,M$77)</f>
        <v>0</v>
      </c>
    </row>
    <row r="99" spans="1:13" x14ac:dyDescent="0.25">
      <c r="A99" s="46" t="s">
        <v>894</v>
      </c>
      <c r="B99" s="47">
        <f>COUNTIF('[7]Act.(Cons)'!$E$6:$E$178,A99)</f>
        <v>2</v>
      </c>
      <c r="C99" s="47">
        <f>COUNTIFS('[7]Act.(Cons)'!$E$6:$E$178,$A99,'[7]Act.(Cons)'!$A$6:$A$178,C$77)</f>
        <v>0</v>
      </c>
      <c r="D99" s="47">
        <f>COUNTIFS('[7]Act.(Cons)'!$E$6:$E$178,$A99,'[7]Act.(Cons)'!$A$6:$A$178,D$77)</f>
        <v>0</v>
      </c>
      <c r="E99" s="47">
        <f>COUNTIFS('[7]Act.(Cons)'!$E$6:$E$178,$A99,'[7]Act.(Cons)'!$A$6:$A$178,E$77)</f>
        <v>0</v>
      </c>
      <c r="F99" s="47">
        <f>COUNTIFS('[7]Act.(Cons)'!$E$6:$E$178,$A99,'[7]Act.(Cons)'!$A$6:$A$178,F$77)</f>
        <v>0</v>
      </c>
      <c r="G99" s="47">
        <f>COUNTIFS('[7]Act.(Cons)'!$E$6:$E$178,$A99,'[7]Act.(Cons)'!$A$6:$A$178,G$77)</f>
        <v>0</v>
      </c>
      <c r="H99" s="47">
        <f>COUNTIFS('[7]Act.(Cons)'!$E$6:$E$178,$A99,'[7]Act.(Cons)'!$A$6:$A$178,H$77)</f>
        <v>2</v>
      </c>
      <c r="I99" s="47">
        <f>COUNTIFS('[7]Act.(Cons)'!$E$6:$E$178,$A99,'[7]Act.(Cons)'!$A$6:$A$178,I$77)</f>
        <v>0</v>
      </c>
      <c r="J99" s="47">
        <f>COUNTIFS('[7]Act.(Cons)'!$E$6:$E$178,$A99,'[7]Act.(Cons)'!$A$6:$A$178,J$77)</f>
        <v>0</v>
      </c>
      <c r="K99" s="47">
        <f>COUNTIFS('[7]Act.(Cons)'!$E$6:$E$178,$A99,'[7]Act.(Cons)'!$A$6:$A$178,K$77)</f>
        <v>0</v>
      </c>
      <c r="L99" s="47">
        <f>COUNTIFS('[7]Act.(Cons)'!$E$6:$E$178,$A99,'[7]Act.(Cons)'!$A$6:$A$178,L$77)</f>
        <v>0</v>
      </c>
      <c r="M99" s="47">
        <f>COUNTIFS('[7]Act.(Cons)'!$E$6:$E$178,$A99,'[7]Act.(Cons)'!$A$6:$A$178,M$77)</f>
        <v>0</v>
      </c>
    </row>
    <row r="100" spans="1:13" x14ac:dyDescent="0.25">
      <c r="A100" s="46" t="s">
        <v>895</v>
      </c>
      <c r="B100" s="47">
        <f>COUNTIF('[7]Act.(Cons)'!$E$6:$E$178,A100)</f>
        <v>0</v>
      </c>
      <c r="C100" s="47">
        <f>COUNTIFS('[7]Act.(Cons)'!$E$6:$E$178,$A100,'[7]Act.(Cons)'!$A$6:$A$178,C$77)</f>
        <v>0</v>
      </c>
      <c r="D100" s="47">
        <f>COUNTIFS('[7]Act.(Cons)'!$E$6:$E$178,$A100,'[7]Act.(Cons)'!$A$6:$A$178,D$77)</f>
        <v>0</v>
      </c>
      <c r="E100" s="47">
        <f>COUNTIFS('[7]Act.(Cons)'!$E$6:$E$178,$A100,'[7]Act.(Cons)'!$A$6:$A$178,E$77)</f>
        <v>0</v>
      </c>
      <c r="F100" s="47">
        <f>COUNTIFS('[7]Act.(Cons)'!$E$6:$E$178,$A100,'[7]Act.(Cons)'!$A$6:$A$178,F$77)</f>
        <v>0</v>
      </c>
      <c r="G100" s="47">
        <f>COUNTIFS('[7]Act.(Cons)'!$E$6:$E$178,$A100,'[7]Act.(Cons)'!$A$6:$A$178,G$77)</f>
        <v>0</v>
      </c>
      <c r="H100" s="47">
        <f>COUNTIFS('[7]Act.(Cons)'!$E$6:$E$178,$A100,'[7]Act.(Cons)'!$A$6:$A$178,H$77)</f>
        <v>0</v>
      </c>
      <c r="I100" s="47">
        <f>COUNTIFS('[7]Act.(Cons)'!$E$6:$E$178,$A100,'[7]Act.(Cons)'!$A$6:$A$178,I$77)</f>
        <v>0</v>
      </c>
      <c r="J100" s="47">
        <f>COUNTIFS('[7]Act.(Cons)'!$E$6:$E$178,$A100,'[7]Act.(Cons)'!$A$6:$A$178,J$77)</f>
        <v>0</v>
      </c>
      <c r="K100" s="47">
        <f>COUNTIFS('[7]Act.(Cons)'!$E$6:$E$178,$A100,'[7]Act.(Cons)'!$A$6:$A$178,K$77)</f>
        <v>0</v>
      </c>
      <c r="L100" s="47">
        <f>COUNTIFS('[7]Act.(Cons)'!$E$6:$E$178,$A100,'[7]Act.(Cons)'!$A$6:$A$178,L$77)</f>
        <v>0</v>
      </c>
      <c r="M100" s="47">
        <f>COUNTIFS('[7]Act.(Cons)'!$E$6:$E$178,$A100,'[7]Act.(Cons)'!$A$6:$A$178,M$77)</f>
        <v>0</v>
      </c>
    </row>
    <row r="101" spans="1:13" x14ac:dyDescent="0.25">
      <c r="A101" s="46" t="s">
        <v>896</v>
      </c>
      <c r="B101" s="47">
        <f>COUNTIF('[7]Act.(Cons)'!$E$6:$E$178,A101)</f>
        <v>0</v>
      </c>
      <c r="C101" s="47">
        <f>COUNTIFS('[7]Act.(Cons)'!$E$6:$E$178,$A101,'[7]Act.(Cons)'!$A$6:$A$178,C$77)</f>
        <v>0</v>
      </c>
      <c r="D101" s="47">
        <f>COUNTIFS('[7]Act.(Cons)'!$E$6:$E$178,$A101,'[7]Act.(Cons)'!$A$6:$A$178,D$77)</f>
        <v>0</v>
      </c>
      <c r="E101" s="47">
        <f>COUNTIFS('[7]Act.(Cons)'!$E$6:$E$178,$A101,'[7]Act.(Cons)'!$A$6:$A$178,E$77)</f>
        <v>0</v>
      </c>
      <c r="F101" s="47">
        <f>COUNTIFS('[7]Act.(Cons)'!$E$6:$E$178,$A101,'[7]Act.(Cons)'!$A$6:$A$178,F$77)</f>
        <v>0</v>
      </c>
      <c r="G101" s="47">
        <f>COUNTIFS('[7]Act.(Cons)'!$E$6:$E$178,$A101,'[7]Act.(Cons)'!$A$6:$A$178,G$77)</f>
        <v>0</v>
      </c>
      <c r="H101" s="47">
        <f>COUNTIFS('[7]Act.(Cons)'!$E$6:$E$178,$A101,'[7]Act.(Cons)'!$A$6:$A$178,H$77)</f>
        <v>0</v>
      </c>
      <c r="I101" s="47">
        <f>COUNTIFS('[7]Act.(Cons)'!$E$6:$E$178,$A101,'[7]Act.(Cons)'!$A$6:$A$178,I$77)</f>
        <v>0</v>
      </c>
      <c r="J101" s="47">
        <f>COUNTIFS('[7]Act.(Cons)'!$E$6:$E$178,$A101,'[7]Act.(Cons)'!$A$6:$A$178,J$77)</f>
        <v>0</v>
      </c>
      <c r="K101" s="47">
        <f>COUNTIFS('[7]Act.(Cons)'!$E$6:$E$178,$A101,'[7]Act.(Cons)'!$A$6:$A$178,K$77)</f>
        <v>0</v>
      </c>
      <c r="L101" s="47">
        <f>COUNTIFS('[7]Act.(Cons)'!$E$6:$E$178,$A101,'[7]Act.(Cons)'!$A$6:$A$178,L$77)</f>
        <v>0</v>
      </c>
      <c r="M101" s="47">
        <f>COUNTIFS('[7]Act.(Cons)'!$E$6:$E$178,$A101,'[7]Act.(Cons)'!$A$6:$A$178,M$77)</f>
        <v>0</v>
      </c>
    </row>
    <row r="102" spans="1:13" x14ac:dyDescent="0.25">
      <c r="A102" s="46" t="s">
        <v>897</v>
      </c>
      <c r="B102" s="47">
        <f>COUNTIF('[7]Act.(Cons)'!$E$6:$E$178,A102)</f>
        <v>0</v>
      </c>
      <c r="C102" s="47">
        <f>COUNTIFS('[7]Act.(Cons)'!$E$6:$E$178,$A102,'[7]Act.(Cons)'!$A$6:$A$178,C$77)</f>
        <v>0</v>
      </c>
      <c r="D102" s="47">
        <f>COUNTIFS('[7]Act.(Cons)'!$E$6:$E$178,$A102,'[7]Act.(Cons)'!$A$6:$A$178,D$77)</f>
        <v>0</v>
      </c>
      <c r="E102" s="47">
        <f>COUNTIFS('[7]Act.(Cons)'!$E$6:$E$178,$A102,'[7]Act.(Cons)'!$A$6:$A$178,E$77)</f>
        <v>0</v>
      </c>
      <c r="F102" s="47">
        <f>COUNTIFS('[7]Act.(Cons)'!$E$6:$E$178,$A102,'[7]Act.(Cons)'!$A$6:$A$178,F$77)</f>
        <v>0</v>
      </c>
      <c r="G102" s="47">
        <f>COUNTIFS('[7]Act.(Cons)'!$E$6:$E$178,$A102,'[7]Act.(Cons)'!$A$6:$A$178,G$77)</f>
        <v>0</v>
      </c>
      <c r="H102" s="47">
        <f>COUNTIFS('[7]Act.(Cons)'!$E$6:$E$178,$A102,'[7]Act.(Cons)'!$A$6:$A$178,H$77)</f>
        <v>0</v>
      </c>
      <c r="I102" s="47">
        <f>COUNTIFS('[7]Act.(Cons)'!$E$6:$E$178,$A102,'[7]Act.(Cons)'!$A$6:$A$178,I$77)</f>
        <v>0</v>
      </c>
      <c r="J102" s="47">
        <f>COUNTIFS('[7]Act.(Cons)'!$E$6:$E$178,$A102,'[7]Act.(Cons)'!$A$6:$A$178,J$77)</f>
        <v>0</v>
      </c>
      <c r="K102" s="47">
        <f>COUNTIFS('[7]Act.(Cons)'!$E$6:$E$178,$A102,'[7]Act.(Cons)'!$A$6:$A$178,K$77)</f>
        <v>0</v>
      </c>
      <c r="L102" s="47">
        <f>COUNTIFS('[7]Act.(Cons)'!$E$6:$E$178,$A102,'[7]Act.(Cons)'!$A$6:$A$178,L$77)</f>
        <v>0</v>
      </c>
      <c r="M102" s="47">
        <f>COUNTIFS('[7]Act.(Cons)'!$E$6:$E$178,$A102,'[7]Act.(Cons)'!$A$6:$A$178,M$77)</f>
        <v>0</v>
      </c>
    </row>
    <row r="103" spans="1:13" x14ac:dyDescent="0.25">
      <c r="A103" s="46" t="s">
        <v>898</v>
      </c>
      <c r="B103" s="47">
        <f>COUNTIF('[7]Act.(Cons)'!$E$6:$E$178,A103)</f>
        <v>0</v>
      </c>
      <c r="C103" s="47">
        <f>COUNTIFS('[7]Act.(Cons)'!$E$6:$E$178,$A103,'[7]Act.(Cons)'!$A$6:$A$178,C$77)</f>
        <v>0</v>
      </c>
      <c r="D103" s="47">
        <f>COUNTIFS('[7]Act.(Cons)'!$E$6:$E$178,$A103,'[7]Act.(Cons)'!$A$6:$A$178,D$77)</f>
        <v>0</v>
      </c>
      <c r="E103" s="47">
        <f>COUNTIFS('[7]Act.(Cons)'!$E$6:$E$178,$A103,'[7]Act.(Cons)'!$A$6:$A$178,E$77)</f>
        <v>0</v>
      </c>
      <c r="F103" s="47">
        <f>COUNTIFS('[7]Act.(Cons)'!$E$6:$E$178,$A103,'[7]Act.(Cons)'!$A$6:$A$178,F$77)</f>
        <v>0</v>
      </c>
      <c r="G103" s="47">
        <f>COUNTIFS('[7]Act.(Cons)'!$E$6:$E$178,$A103,'[7]Act.(Cons)'!$A$6:$A$178,G$77)</f>
        <v>0</v>
      </c>
      <c r="H103" s="47">
        <f>COUNTIFS('[7]Act.(Cons)'!$E$6:$E$178,$A103,'[7]Act.(Cons)'!$A$6:$A$178,H$77)</f>
        <v>0</v>
      </c>
      <c r="I103" s="47">
        <f>COUNTIFS('[7]Act.(Cons)'!$E$6:$E$178,$A103,'[7]Act.(Cons)'!$A$6:$A$178,I$77)</f>
        <v>0</v>
      </c>
      <c r="J103" s="47">
        <f>COUNTIFS('[7]Act.(Cons)'!$E$6:$E$178,$A103,'[7]Act.(Cons)'!$A$6:$A$178,J$77)</f>
        <v>0</v>
      </c>
      <c r="K103" s="47">
        <f>COUNTIFS('[7]Act.(Cons)'!$E$6:$E$178,$A103,'[7]Act.(Cons)'!$A$6:$A$178,K$77)</f>
        <v>0</v>
      </c>
      <c r="L103" s="47">
        <f>COUNTIFS('[7]Act.(Cons)'!$E$6:$E$178,$A103,'[7]Act.(Cons)'!$A$6:$A$178,L$77)</f>
        <v>0</v>
      </c>
      <c r="M103" s="47">
        <f>COUNTIFS('[7]Act.(Cons)'!$E$6:$E$178,$A103,'[7]Act.(Cons)'!$A$6:$A$178,M$77)</f>
        <v>0</v>
      </c>
    </row>
    <row r="104" spans="1:13" x14ac:dyDescent="0.25">
      <c r="A104" s="46" t="s">
        <v>899</v>
      </c>
      <c r="B104" s="47">
        <f>COUNTIF('[7]Act.(Cons)'!$E$6:$E$178,A104)</f>
        <v>0</v>
      </c>
      <c r="C104" s="47">
        <f>COUNTIFS('[7]Act.(Cons)'!$E$6:$E$178,$A104,'[7]Act.(Cons)'!$A$6:$A$178,C$77)</f>
        <v>0</v>
      </c>
      <c r="D104" s="47">
        <f>COUNTIFS('[7]Act.(Cons)'!$E$6:$E$178,$A104,'[7]Act.(Cons)'!$A$6:$A$178,D$77)</f>
        <v>0</v>
      </c>
      <c r="E104" s="47">
        <f>COUNTIFS('[7]Act.(Cons)'!$E$6:$E$178,$A104,'[7]Act.(Cons)'!$A$6:$A$178,E$77)</f>
        <v>0</v>
      </c>
      <c r="F104" s="47">
        <f>COUNTIFS('[7]Act.(Cons)'!$E$6:$E$178,$A104,'[7]Act.(Cons)'!$A$6:$A$178,F$77)</f>
        <v>0</v>
      </c>
      <c r="G104" s="47">
        <f>COUNTIFS('[7]Act.(Cons)'!$E$6:$E$178,$A104,'[7]Act.(Cons)'!$A$6:$A$178,G$77)</f>
        <v>0</v>
      </c>
      <c r="H104" s="47">
        <f>COUNTIFS('[7]Act.(Cons)'!$E$6:$E$178,$A104,'[7]Act.(Cons)'!$A$6:$A$178,H$77)</f>
        <v>0</v>
      </c>
      <c r="I104" s="47">
        <f>COUNTIFS('[7]Act.(Cons)'!$E$6:$E$178,$A104,'[7]Act.(Cons)'!$A$6:$A$178,I$77)</f>
        <v>0</v>
      </c>
      <c r="J104" s="47">
        <f>COUNTIFS('[7]Act.(Cons)'!$E$6:$E$178,$A104,'[7]Act.(Cons)'!$A$6:$A$178,J$77)</f>
        <v>0</v>
      </c>
      <c r="K104" s="47">
        <f>COUNTIFS('[7]Act.(Cons)'!$E$6:$E$178,$A104,'[7]Act.(Cons)'!$A$6:$A$178,K$77)</f>
        <v>0</v>
      </c>
      <c r="L104" s="47">
        <f>COUNTIFS('[7]Act.(Cons)'!$E$6:$E$178,$A104,'[7]Act.(Cons)'!$A$6:$A$178,L$77)</f>
        <v>0</v>
      </c>
      <c r="M104" s="47">
        <f>COUNTIFS('[7]Act.(Cons)'!$E$6:$E$178,$A104,'[7]Act.(Cons)'!$A$6:$A$178,M$77)</f>
        <v>0</v>
      </c>
    </row>
    <row r="105" spans="1:13" x14ac:dyDescent="0.25">
      <c r="A105" s="46" t="s">
        <v>900</v>
      </c>
      <c r="B105" s="47">
        <f>COUNTIF('[7]Act.(Cons)'!$E$6:$E$178,A105)</f>
        <v>5</v>
      </c>
      <c r="C105" s="47">
        <f>COUNTIFS('[7]Act.(Cons)'!$E$6:$E$178,$A105,'[7]Act.(Cons)'!$A$6:$A$178,C$77)</f>
        <v>0</v>
      </c>
      <c r="D105" s="47">
        <f>COUNTIFS('[7]Act.(Cons)'!$E$6:$E$178,$A105,'[7]Act.(Cons)'!$A$6:$A$178,D$77)</f>
        <v>0</v>
      </c>
      <c r="E105" s="47">
        <f>COUNTIFS('[7]Act.(Cons)'!$E$6:$E$178,$A105,'[7]Act.(Cons)'!$A$6:$A$178,E$77)</f>
        <v>0</v>
      </c>
      <c r="F105" s="47">
        <f>COUNTIFS('[7]Act.(Cons)'!$E$6:$E$178,$A105,'[7]Act.(Cons)'!$A$6:$A$178,F$77)</f>
        <v>0</v>
      </c>
      <c r="G105" s="47">
        <f>COUNTIFS('[7]Act.(Cons)'!$E$6:$E$178,$A105,'[7]Act.(Cons)'!$A$6:$A$178,G$77)</f>
        <v>0</v>
      </c>
      <c r="H105" s="47">
        <f>COUNTIFS('[7]Act.(Cons)'!$E$6:$E$178,$A105,'[7]Act.(Cons)'!$A$6:$A$178,H$77)</f>
        <v>5</v>
      </c>
      <c r="I105" s="47">
        <f>COUNTIFS('[7]Act.(Cons)'!$E$6:$E$178,$A105,'[7]Act.(Cons)'!$A$6:$A$178,I$77)</f>
        <v>0</v>
      </c>
      <c r="J105" s="47">
        <f>COUNTIFS('[7]Act.(Cons)'!$E$6:$E$178,$A105,'[7]Act.(Cons)'!$A$6:$A$178,J$77)</f>
        <v>0</v>
      </c>
      <c r="K105" s="47">
        <f>COUNTIFS('[7]Act.(Cons)'!$E$6:$E$178,$A105,'[7]Act.(Cons)'!$A$6:$A$178,K$77)</f>
        <v>0</v>
      </c>
      <c r="L105" s="47">
        <f>COUNTIFS('[7]Act.(Cons)'!$E$6:$E$178,$A105,'[7]Act.(Cons)'!$A$6:$A$178,L$77)</f>
        <v>0</v>
      </c>
      <c r="M105" s="47">
        <f>COUNTIFS('[7]Act.(Cons)'!$E$6:$E$178,$A105,'[7]Act.(Cons)'!$A$6:$A$178,M$77)</f>
        <v>0</v>
      </c>
    </row>
    <row r="106" spans="1:13" ht="22.5" x14ac:dyDescent="0.25">
      <c r="A106" s="46" t="s">
        <v>901</v>
      </c>
      <c r="B106" s="47">
        <f>COUNTIF('[7]Act.(Cons)'!$E$6:$E$178,A106)</f>
        <v>0</v>
      </c>
      <c r="C106" s="47">
        <f>COUNTIFS('[7]Act.(Cons)'!$E$6:$E$178,$A106,'[7]Act.(Cons)'!$A$6:$A$178,C$77)</f>
        <v>0</v>
      </c>
      <c r="D106" s="47">
        <f>COUNTIFS('[7]Act.(Cons)'!$E$6:$E$178,$A106,'[7]Act.(Cons)'!$A$6:$A$178,D$77)</f>
        <v>0</v>
      </c>
      <c r="E106" s="47">
        <f>COUNTIFS('[7]Act.(Cons)'!$E$6:$E$178,$A106,'[7]Act.(Cons)'!$A$6:$A$178,E$77)</f>
        <v>0</v>
      </c>
      <c r="F106" s="47">
        <f>COUNTIFS('[7]Act.(Cons)'!$E$6:$E$178,$A106,'[7]Act.(Cons)'!$A$6:$A$178,F$77)</f>
        <v>0</v>
      </c>
      <c r="G106" s="47">
        <f>COUNTIFS('[7]Act.(Cons)'!$E$6:$E$178,$A106,'[7]Act.(Cons)'!$A$6:$A$178,G$77)</f>
        <v>0</v>
      </c>
      <c r="H106" s="47">
        <f>COUNTIFS('[7]Act.(Cons)'!$E$6:$E$178,$A106,'[7]Act.(Cons)'!$A$6:$A$178,H$77)</f>
        <v>0</v>
      </c>
      <c r="I106" s="47">
        <f>COUNTIFS('[7]Act.(Cons)'!$E$6:$E$178,$A106,'[7]Act.(Cons)'!$A$6:$A$178,I$77)</f>
        <v>0</v>
      </c>
      <c r="J106" s="47">
        <f>COUNTIFS('[7]Act.(Cons)'!$E$6:$E$178,$A106,'[7]Act.(Cons)'!$A$6:$A$178,J$77)</f>
        <v>0</v>
      </c>
      <c r="K106" s="47">
        <f>COUNTIFS('[7]Act.(Cons)'!$E$6:$E$178,$A106,'[7]Act.(Cons)'!$A$6:$A$178,K$77)</f>
        <v>0</v>
      </c>
      <c r="L106" s="47">
        <f>COUNTIFS('[7]Act.(Cons)'!$E$6:$E$178,$A106,'[7]Act.(Cons)'!$A$6:$A$178,L$77)</f>
        <v>0</v>
      </c>
      <c r="M106" s="47">
        <f>COUNTIFS('[7]Act.(Cons)'!$E$6:$E$178,$A106,'[7]Act.(Cons)'!$A$6:$A$178,M$77)</f>
        <v>0</v>
      </c>
    </row>
    <row r="107" spans="1:13" x14ac:dyDescent="0.25">
      <c r="A107" s="46" t="s">
        <v>902</v>
      </c>
      <c r="B107" s="47">
        <f>COUNTIF('[7]Act.(Cons)'!$E$6:$E$178,A107)</f>
        <v>0</v>
      </c>
      <c r="C107" s="47">
        <f>COUNTIFS('[7]Act.(Cons)'!$E$6:$E$178,$A107,'[7]Act.(Cons)'!$A$6:$A$178,C$77)</f>
        <v>0</v>
      </c>
      <c r="D107" s="47">
        <f>COUNTIFS('[7]Act.(Cons)'!$E$6:$E$178,$A107,'[7]Act.(Cons)'!$A$6:$A$178,D$77)</f>
        <v>0</v>
      </c>
      <c r="E107" s="47">
        <f>COUNTIFS('[7]Act.(Cons)'!$E$6:$E$178,$A107,'[7]Act.(Cons)'!$A$6:$A$178,E$77)</f>
        <v>0</v>
      </c>
      <c r="F107" s="47">
        <f>COUNTIFS('[7]Act.(Cons)'!$E$6:$E$178,$A107,'[7]Act.(Cons)'!$A$6:$A$178,F$77)</f>
        <v>0</v>
      </c>
      <c r="G107" s="47">
        <f>COUNTIFS('[7]Act.(Cons)'!$E$6:$E$178,$A107,'[7]Act.(Cons)'!$A$6:$A$178,G$77)</f>
        <v>0</v>
      </c>
      <c r="H107" s="47">
        <f>COUNTIFS('[7]Act.(Cons)'!$E$6:$E$178,$A107,'[7]Act.(Cons)'!$A$6:$A$178,H$77)</f>
        <v>0</v>
      </c>
      <c r="I107" s="47">
        <f>COUNTIFS('[7]Act.(Cons)'!$E$6:$E$178,$A107,'[7]Act.(Cons)'!$A$6:$A$178,I$77)</f>
        <v>0</v>
      </c>
      <c r="J107" s="47">
        <f>COUNTIFS('[7]Act.(Cons)'!$E$6:$E$178,$A107,'[7]Act.(Cons)'!$A$6:$A$178,J$77)</f>
        <v>0</v>
      </c>
      <c r="K107" s="47">
        <f>COUNTIFS('[7]Act.(Cons)'!$E$6:$E$178,$A107,'[7]Act.(Cons)'!$A$6:$A$178,K$77)</f>
        <v>0</v>
      </c>
      <c r="L107" s="47">
        <f>COUNTIFS('[7]Act.(Cons)'!$E$6:$E$178,$A107,'[7]Act.(Cons)'!$A$6:$A$178,L$77)</f>
        <v>0</v>
      </c>
      <c r="M107" s="47">
        <f>COUNTIFS('[7]Act.(Cons)'!$E$6:$E$178,$A107,'[7]Act.(Cons)'!$A$6:$A$178,M$77)</f>
        <v>0</v>
      </c>
    </row>
    <row r="108" spans="1:13" ht="22.5" x14ac:dyDescent="0.25">
      <c r="A108" s="46" t="s">
        <v>903</v>
      </c>
      <c r="B108" s="47">
        <f>COUNTIF('[7]Act.(Cons)'!$E$6:$E$178,A108)</f>
        <v>0</v>
      </c>
      <c r="C108" s="47">
        <f>COUNTIFS('[7]Act.(Cons)'!$E$6:$E$178,$A108,'[7]Act.(Cons)'!$A$6:$A$178,C$77)</f>
        <v>0</v>
      </c>
      <c r="D108" s="47">
        <f>COUNTIFS('[7]Act.(Cons)'!$E$6:$E$178,$A108,'[7]Act.(Cons)'!$A$6:$A$178,D$77)</f>
        <v>0</v>
      </c>
      <c r="E108" s="47">
        <f>COUNTIFS('[7]Act.(Cons)'!$E$6:$E$178,$A108,'[7]Act.(Cons)'!$A$6:$A$178,E$77)</f>
        <v>0</v>
      </c>
      <c r="F108" s="47">
        <f>COUNTIFS('[7]Act.(Cons)'!$E$6:$E$178,$A108,'[7]Act.(Cons)'!$A$6:$A$178,F$77)</f>
        <v>0</v>
      </c>
      <c r="G108" s="47">
        <f>COUNTIFS('[7]Act.(Cons)'!$E$6:$E$178,$A108,'[7]Act.(Cons)'!$A$6:$A$178,G$77)</f>
        <v>0</v>
      </c>
      <c r="H108" s="47">
        <f>COUNTIFS('[7]Act.(Cons)'!$E$6:$E$178,$A108,'[7]Act.(Cons)'!$A$6:$A$178,H$77)</f>
        <v>0</v>
      </c>
      <c r="I108" s="47">
        <f>COUNTIFS('[7]Act.(Cons)'!$E$6:$E$178,$A108,'[7]Act.(Cons)'!$A$6:$A$178,I$77)</f>
        <v>0</v>
      </c>
      <c r="J108" s="47">
        <f>COUNTIFS('[7]Act.(Cons)'!$E$6:$E$178,$A108,'[7]Act.(Cons)'!$A$6:$A$178,J$77)</f>
        <v>0</v>
      </c>
      <c r="K108" s="47">
        <f>COUNTIFS('[7]Act.(Cons)'!$E$6:$E$178,$A108,'[7]Act.(Cons)'!$A$6:$A$178,K$77)</f>
        <v>0</v>
      </c>
      <c r="L108" s="47">
        <f>COUNTIFS('[7]Act.(Cons)'!$E$6:$E$178,$A108,'[7]Act.(Cons)'!$A$6:$A$178,L$77)</f>
        <v>0</v>
      </c>
      <c r="M108" s="47">
        <f>COUNTIFS('[7]Act.(Cons)'!$E$6:$E$178,$A108,'[7]Act.(Cons)'!$A$6:$A$178,M$77)</f>
        <v>0</v>
      </c>
    </row>
    <row r="109" spans="1:13" x14ac:dyDescent="0.25">
      <c r="A109" s="46" t="s">
        <v>904</v>
      </c>
      <c r="B109" s="47">
        <f>COUNTIF('[7]Act.(Cons)'!$E$6:$E$178,A109)</f>
        <v>0</v>
      </c>
      <c r="C109" s="47">
        <f>COUNTIFS('[7]Act.(Cons)'!$E$6:$E$178,$A109,'[7]Act.(Cons)'!$A$6:$A$178,C$77)</f>
        <v>0</v>
      </c>
      <c r="D109" s="47">
        <f>COUNTIFS('[7]Act.(Cons)'!$E$6:$E$178,$A109,'[7]Act.(Cons)'!$A$6:$A$178,D$77)</f>
        <v>0</v>
      </c>
      <c r="E109" s="47">
        <f>COUNTIFS('[7]Act.(Cons)'!$E$6:$E$178,$A109,'[7]Act.(Cons)'!$A$6:$A$178,E$77)</f>
        <v>0</v>
      </c>
      <c r="F109" s="47">
        <f>COUNTIFS('[7]Act.(Cons)'!$E$6:$E$178,$A109,'[7]Act.(Cons)'!$A$6:$A$178,F$77)</f>
        <v>0</v>
      </c>
      <c r="G109" s="47">
        <f>COUNTIFS('[7]Act.(Cons)'!$E$6:$E$178,$A109,'[7]Act.(Cons)'!$A$6:$A$178,G$77)</f>
        <v>0</v>
      </c>
      <c r="H109" s="47">
        <f>COUNTIFS('[7]Act.(Cons)'!$E$6:$E$178,$A109,'[7]Act.(Cons)'!$A$6:$A$178,H$77)</f>
        <v>0</v>
      </c>
      <c r="I109" s="47">
        <f>COUNTIFS('[7]Act.(Cons)'!$E$6:$E$178,$A109,'[7]Act.(Cons)'!$A$6:$A$178,I$77)</f>
        <v>0</v>
      </c>
      <c r="J109" s="47">
        <f>COUNTIFS('[7]Act.(Cons)'!$E$6:$E$178,$A109,'[7]Act.(Cons)'!$A$6:$A$178,J$77)</f>
        <v>0</v>
      </c>
      <c r="K109" s="47">
        <f>COUNTIFS('[7]Act.(Cons)'!$E$6:$E$178,$A109,'[7]Act.(Cons)'!$A$6:$A$178,K$77)</f>
        <v>0</v>
      </c>
      <c r="L109" s="47">
        <f>COUNTIFS('[7]Act.(Cons)'!$E$6:$E$178,$A109,'[7]Act.(Cons)'!$A$6:$A$178,L$77)</f>
        <v>0</v>
      </c>
      <c r="M109" s="47">
        <f>COUNTIFS('[7]Act.(Cons)'!$E$6:$E$178,$A109,'[7]Act.(Cons)'!$A$6:$A$178,M$77)</f>
        <v>0</v>
      </c>
    </row>
    <row r="110" spans="1:13" ht="22.5" x14ac:dyDescent="0.25">
      <c r="A110" s="46" t="s">
        <v>905</v>
      </c>
      <c r="B110" s="47">
        <f>COUNTIF('[7]Act.(Cons)'!$E$6:$E$178,A110)</f>
        <v>0</v>
      </c>
      <c r="C110" s="47">
        <f>COUNTIFS('[7]Act.(Cons)'!$E$6:$E$178,$A110,'[7]Act.(Cons)'!$A$6:$A$178,C$77)</f>
        <v>0</v>
      </c>
      <c r="D110" s="47">
        <f>COUNTIFS('[7]Act.(Cons)'!$E$6:$E$178,$A110,'[7]Act.(Cons)'!$A$6:$A$178,D$77)</f>
        <v>0</v>
      </c>
      <c r="E110" s="47">
        <f>COUNTIFS('[7]Act.(Cons)'!$E$6:$E$178,$A110,'[7]Act.(Cons)'!$A$6:$A$178,E$77)</f>
        <v>0</v>
      </c>
      <c r="F110" s="47">
        <f>COUNTIFS('[7]Act.(Cons)'!$E$6:$E$178,$A110,'[7]Act.(Cons)'!$A$6:$A$178,F$77)</f>
        <v>0</v>
      </c>
      <c r="G110" s="47">
        <f>COUNTIFS('[7]Act.(Cons)'!$E$6:$E$178,$A110,'[7]Act.(Cons)'!$A$6:$A$178,G$77)</f>
        <v>0</v>
      </c>
      <c r="H110" s="47">
        <f>COUNTIFS('[7]Act.(Cons)'!$E$6:$E$178,$A110,'[7]Act.(Cons)'!$A$6:$A$178,H$77)</f>
        <v>0</v>
      </c>
      <c r="I110" s="47">
        <f>COUNTIFS('[7]Act.(Cons)'!$E$6:$E$178,$A110,'[7]Act.(Cons)'!$A$6:$A$178,I$77)</f>
        <v>0</v>
      </c>
      <c r="J110" s="47">
        <f>COUNTIFS('[7]Act.(Cons)'!$E$6:$E$178,$A110,'[7]Act.(Cons)'!$A$6:$A$178,J$77)</f>
        <v>0</v>
      </c>
      <c r="K110" s="47">
        <f>COUNTIFS('[7]Act.(Cons)'!$E$6:$E$178,$A110,'[7]Act.(Cons)'!$A$6:$A$178,K$77)</f>
        <v>0</v>
      </c>
      <c r="L110" s="47">
        <f>COUNTIFS('[7]Act.(Cons)'!$E$6:$E$178,$A110,'[7]Act.(Cons)'!$A$6:$A$178,L$77)</f>
        <v>0</v>
      </c>
      <c r="M110" s="47">
        <f>COUNTIFS('[7]Act.(Cons)'!$E$6:$E$178,$A110,'[7]Act.(Cons)'!$A$6:$A$178,M$77)</f>
        <v>0</v>
      </c>
    </row>
    <row r="111" spans="1:13" ht="22.5" x14ac:dyDescent="0.25">
      <c r="A111" s="46" t="s">
        <v>906</v>
      </c>
      <c r="B111" s="47">
        <f>COUNTIF('[7]Act.(Cons)'!$E$6:$E$178,A111)</f>
        <v>0</v>
      </c>
      <c r="C111" s="47">
        <f>COUNTIFS('[7]Act.(Cons)'!$E$6:$E$178,$A111,'[7]Act.(Cons)'!$A$6:$A$178,C$77)</f>
        <v>0</v>
      </c>
      <c r="D111" s="47">
        <f>COUNTIFS('[7]Act.(Cons)'!$E$6:$E$178,$A111,'[7]Act.(Cons)'!$A$6:$A$178,D$77)</f>
        <v>0</v>
      </c>
      <c r="E111" s="47">
        <f>COUNTIFS('[7]Act.(Cons)'!$E$6:$E$178,$A111,'[7]Act.(Cons)'!$A$6:$A$178,E$77)</f>
        <v>0</v>
      </c>
      <c r="F111" s="47">
        <f>COUNTIFS('[7]Act.(Cons)'!$E$6:$E$178,$A111,'[7]Act.(Cons)'!$A$6:$A$178,F$77)</f>
        <v>0</v>
      </c>
      <c r="G111" s="47">
        <f>COUNTIFS('[7]Act.(Cons)'!$E$6:$E$178,$A111,'[7]Act.(Cons)'!$A$6:$A$178,G$77)</f>
        <v>0</v>
      </c>
      <c r="H111" s="47">
        <f>COUNTIFS('[7]Act.(Cons)'!$E$6:$E$178,$A111,'[7]Act.(Cons)'!$A$6:$A$178,H$77)</f>
        <v>0</v>
      </c>
      <c r="I111" s="47">
        <f>COUNTIFS('[7]Act.(Cons)'!$E$6:$E$178,$A111,'[7]Act.(Cons)'!$A$6:$A$178,I$77)</f>
        <v>0</v>
      </c>
      <c r="J111" s="47">
        <f>COUNTIFS('[7]Act.(Cons)'!$E$6:$E$178,$A111,'[7]Act.(Cons)'!$A$6:$A$178,J$77)</f>
        <v>0</v>
      </c>
      <c r="K111" s="47">
        <f>COUNTIFS('[7]Act.(Cons)'!$E$6:$E$178,$A111,'[7]Act.(Cons)'!$A$6:$A$178,K$77)</f>
        <v>0</v>
      </c>
      <c r="L111" s="47">
        <f>COUNTIFS('[7]Act.(Cons)'!$E$6:$E$178,$A111,'[7]Act.(Cons)'!$A$6:$A$178,L$77)</f>
        <v>0</v>
      </c>
      <c r="M111" s="47">
        <f>COUNTIFS('[7]Act.(Cons)'!$E$6:$E$178,$A111,'[7]Act.(Cons)'!$A$6:$A$178,M$77)</f>
        <v>0</v>
      </c>
    </row>
    <row r="112" spans="1:13" ht="22.5" x14ac:dyDescent="0.25">
      <c r="A112" s="46" t="s">
        <v>907</v>
      </c>
      <c r="B112" s="47">
        <f>COUNTIF('[7]Act.(Cons)'!$E$6:$E$178,A112)</f>
        <v>0</v>
      </c>
      <c r="C112" s="47">
        <f>COUNTIFS('[7]Act.(Cons)'!$E$6:$E$178,$A112,'[7]Act.(Cons)'!$A$6:$A$178,C$77)</f>
        <v>0</v>
      </c>
      <c r="D112" s="47">
        <f>COUNTIFS('[7]Act.(Cons)'!$E$6:$E$178,$A112,'[7]Act.(Cons)'!$A$6:$A$178,D$77)</f>
        <v>0</v>
      </c>
      <c r="E112" s="47">
        <f>COUNTIFS('[7]Act.(Cons)'!$E$6:$E$178,$A112,'[7]Act.(Cons)'!$A$6:$A$178,E$77)</f>
        <v>0</v>
      </c>
      <c r="F112" s="47">
        <f>COUNTIFS('[7]Act.(Cons)'!$E$6:$E$178,$A112,'[7]Act.(Cons)'!$A$6:$A$178,F$77)</f>
        <v>0</v>
      </c>
      <c r="G112" s="47">
        <f>COUNTIFS('[7]Act.(Cons)'!$E$6:$E$178,$A112,'[7]Act.(Cons)'!$A$6:$A$178,G$77)</f>
        <v>0</v>
      </c>
      <c r="H112" s="47">
        <f>COUNTIFS('[7]Act.(Cons)'!$E$6:$E$178,$A112,'[7]Act.(Cons)'!$A$6:$A$178,H$77)</f>
        <v>0</v>
      </c>
      <c r="I112" s="47">
        <f>COUNTIFS('[7]Act.(Cons)'!$E$6:$E$178,$A112,'[7]Act.(Cons)'!$A$6:$A$178,I$77)</f>
        <v>0</v>
      </c>
      <c r="J112" s="47">
        <f>COUNTIFS('[7]Act.(Cons)'!$E$6:$E$178,$A112,'[7]Act.(Cons)'!$A$6:$A$178,J$77)</f>
        <v>0</v>
      </c>
      <c r="K112" s="47">
        <f>COUNTIFS('[7]Act.(Cons)'!$E$6:$E$178,$A112,'[7]Act.(Cons)'!$A$6:$A$178,K$77)</f>
        <v>0</v>
      </c>
      <c r="L112" s="47">
        <f>COUNTIFS('[7]Act.(Cons)'!$E$6:$E$178,$A112,'[7]Act.(Cons)'!$A$6:$A$178,L$77)</f>
        <v>0</v>
      </c>
      <c r="M112" s="47">
        <f>COUNTIFS('[7]Act.(Cons)'!$E$6:$E$178,$A112,'[7]Act.(Cons)'!$A$6:$A$178,M$77)</f>
        <v>0</v>
      </c>
    </row>
    <row r="113" spans="1:13" ht="22.5" x14ac:dyDescent="0.25">
      <c r="A113" s="46" t="s">
        <v>908</v>
      </c>
      <c r="B113" s="47">
        <f>COUNTIF('[7]Act.(Cons)'!$E$6:$E$178,A113)</f>
        <v>0</v>
      </c>
      <c r="C113" s="47">
        <f>COUNTIFS('[7]Act.(Cons)'!$E$6:$E$178,$A113,'[7]Act.(Cons)'!$A$6:$A$178,C$77)</f>
        <v>0</v>
      </c>
      <c r="D113" s="47">
        <f>COUNTIFS('[7]Act.(Cons)'!$E$6:$E$178,$A113,'[7]Act.(Cons)'!$A$6:$A$178,D$77)</f>
        <v>0</v>
      </c>
      <c r="E113" s="47">
        <f>COUNTIFS('[7]Act.(Cons)'!$E$6:$E$178,$A113,'[7]Act.(Cons)'!$A$6:$A$178,E$77)</f>
        <v>0</v>
      </c>
      <c r="F113" s="47">
        <f>COUNTIFS('[7]Act.(Cons)'!$E$6:$E$178,$A113,'[7]Act.(Cons)'!$A$6:$A$178,F$77)</f>
        <v>0</v>
      </c>
      <c r="G113" s="47">
        <f>COUNTIFS('[7]Act.(Cons)'!$E$6:$E$178,$A113,'[7]Act.(Cons)'!$A$6:$A$178,G$77)</f>
        <v>0</v>
      </c>
      <c r="H113" s="47">
        <f>COUNTIFS('[7]Act.(Cons)'!$E$6:$E$178,$A113,'[7]Act.(Cons)'!$A$6:$A$178,H$77)</f>
        <v>0</v>
      </c>
      <c r="I113" s="47">
        <f>COUNTIFS('[7]Act.(Cons)'!$E$6:$E$178,$A113,'[7]Act.(Cons)'!$A$6:$A$178,I$77)</f>
        <v>0</v>
      </c>
      <c r="J113" s="47">
        <f>COUNTIFS('[7]Act.(Cons)'!$E$6:$E$178,$A113,'[7]Act.(Cons)'!$A$6:$A$178,J$77)</f>
        <v>0</v>
      </c>
      <c r="K113" s="47">
        <f>COUNTIFS('[7]Act.(Cons)'!$E$6:$E$178,$A113,'[7]Act.(Cons)'!$A$6:$A$178,K$77)</f>
        <v>0</v>
      </c>
      <c r="L113" s="47">
        <f>COUNTIFS('[7]Act.(Cons)'!$E$6:$E$178,$A113,'[7]Act.(Cons)'!$A$6:$A$178,L$77)</f>
        <v>0</v>
      </c>
      <c r="M113" s="47">
        <f>COUNTIFS('[7]Act.(Cons)'!$E$6:$E$178,$A113,'[7]Act.(Cons)'!$A$6:$A$178,M$77)</f>
        <v>0</v>
      </c>
    </row>
    <row r="114" spans="1:13" ht="22.5" x14ac:dyDescent="0.25">
      <c r="A114" s="46" t="s">
        <v>909</v>
      </c>
      <c r="B114" s="47">
        <f>COUNTIF('[7]Act.(Cons)'!$E$6:$E$178,A114)</f>
        <v>0</v>
      </c>
      <c r="C114" s="47">
        <f>COUNTIFS('[7]Act.(Cons)'!$E$6:$E$178,$A114,'[7]Act.(Cons)'!$A$6:$A$178,C$77)</f>
        <v>0</v>
      </c>
      <c r="D114" s="47">
        <f>COUNTIFS('[7]Act.(Cons)'!$E$6:$E$178,$A114,'[7]Act.(Cons)'!$A$6:$A$178,D$77)</f>
        <v>0</v>
      </c>
      <c r="E114" s="47">
        <f>COUNTIFS('[7]Act.(Cons)'!$E$6:$E$178,$A114,'[7]Act.(Cons)'!$A$6:$A$178,E$77)</f>
        <v>0</v>
      </c>
      <c r="F114" s="47">
        <f>COUNTIFS('[7]Act.(Cons)'!$E$6:$E$178,$A114,'[7]Act.(Cons)'!$A$6:$A$178,F$77)</f>
        <v>0</v>
      </c>
      <c r="G114" s="47">
        <f>COUNTIFS('[7]Act.(Cons)'!$E$6:$E$178,$A114,'[7]Act.(Cons)'!$A$6:$A$178,G$77)</f>
        <v>0</v>
      </c>
      <c r="H114" s="47">
        <f>COUNTIFS('[7]Act.(Cons)'!$E$6:$E$178,$A114,'[7]Act.(Cons)'!$A$6:$A$178,H$77)</f>
        <v>0</v>
      </c>
      <c r="I114" s="47">
        <f>COUNTIFS('[7]Act.(Cons)'!$E$6:$E$178,$A114,'[7]Act.(Cons)'!$A$6:$A$178,I$77)</f>
        <v>0</v>
      </c>
      <c r="J114" s="47">
        <f>COUNTIFS('[7]Act.(Cons)'!$E$6:$E$178,$A114,'[7]Act.(Cons)'!$A$6:$A$178,J$77)</f>
        <v>0</v>
      </c>
      <c r="K114" s="47">
        <f>COUNTIFS('[7]Act.(Cons)'!$E$6:$E$178,$A114,'[7]Act.(Cons)'!$A$6:$A$178,K$77)</f>
        <v>0</v>
      </c>
      <c r="L114" s="47">
        <f>COUNTIFS('[7]Act.(Cons)'!$E$6:$E$178,$A114,'[7]Act.(Cons)'!$A$6:$A$178,L$77)</f>
        <v>0</v>
      </c>
      <c r="M114" s="47">
        <f>COUNTIFS('[7]Act.(Cons)'!$E$6:$E$178,$A114,'[7]Act.(Cons)'!$A$6:$A$178,M$77)</f>
        <v>0</v>
      </c>
    </row>
    <row r="115" spans="1:13" ht="22.5" x14ac:dyDescent="0.25">
      <c r="A115" s="46" t="s">
        <v>910</v>
      </c>
      <c r="B115" s="47">
        <f>COUNTIF('[7]Act.(Cons)'!$E$6:$E$178,A115)</f>
        <v>0</v>
      </c>
      <c r="C115" s="47">
        <f>COUNTIFS('[7]Act.(Cons)'!$E$6:$E$178,$A115,'[7]Act.(Cons)'!$A$6:$A$178,C$77)</f>
        <v>0</v>
      </c>
      <c r="D115" s="47">
        <f>COUNTIFS('[7]Act.(Cons)'!$E$6:$E$178,$A115,'[7]Act.(Cons)'!$A$6:$A$178,D$77)</f>
        <v>0</v>
      </c>
      <c r="E115" s="47">
        <f>COUNTIFS('[7]Act.(Cons)'!$E$6:$E$178,$A115,'[7]Act.(Cons)'!$A$6:$A$178,E$77)</f>
        <v>0</v>
      </c>
      <c r="F115" s="47">
        <f>COUNTIFS('[7]Act.(Cons)'!$E$6:$E$178,$A115,'[7]Act.(Cons)'!$A$6:$A$178,F$77)</f>
        <v>0</v>
      </c>
      <c r="G115" s="47">
        <f>COUNTIFS('[7]Act.(Cons)'!$E$6:$E$178,$A115,'[7]Act.(Cons)'!$A$6:$A$178,G$77)</f>
        <v>0</v>
      </c>
      <c r="H115" s="47">
        <f>COUNTIFS('[7]Act.(Cons)'!$E$6:$E$178,$A115,'[7]Act.(Cons)'!$A$6:$A$178,H$77)</f>
        <v>0</v>
      </c>
      <c r="I115" s="47">
        <f>COUNTIFS('[7]Act.(Cons)'!$E$6:$E$178,$A115,'[7]Act.(Cons)'!$A$6:$A$178,I$77)</f>
        <v>0</v>
      </c>
      <c r="J115" s="47">
        <f>COUNTIFS('[7]Act.(Cons)'!$E$6:$E$178,$A115,'[7]Act.(Cons)'!$A$6:$A$178,J$77)</f>
        <v>0</v>
      </c>
      <c r="K115" s="47">
        <f>COUNTIFS('[7]Act.(Cons)'!$E$6:$E$178,$A115,'[7]Act.(Cons)'!$A$6:$A$178,K$77)</f>
        <v>0</v>
      </c>
      <c r="L115" s="47">
        <f>COUNTIFS('[7]Act.(Cons)'!$E$6:$E$178,$A115,'[7]Act.(Cons)'!$A$6:$A$178,L$77)</f>
        <v>0</v>
      </c>
      <c r="M115" s="47">
        <f>COUNTIFS('[7]Act.(Cons)'!$E$6:$E$178,$A115,'[7]Act.(Cons)'!$A$6:$A$178,M$77)</f>
        <v>0</v>
      </c>
    </row>
    <row r="116" spans="1:13" ht="22.5" x14ac:dyDescent="0.25">
      <c r="A116" s="46" t="s">
        <v>911</v>
      </c>
      <c r="B116" s="47">
        <f>COUNTIF('[7]Act.(Cons)'!$E$6:$E$178,A116)</f>
        <v>0</v>
      </c>
      <c r="C116" s="47">
        <f>COUNTIFS('[7]Act.(Cons)'!$E$6:$E$178,$A116,'[7]Act.(Cons)'!$A$6:$A$178,C$77)</f>
        <v>0</v>
      </c>
      <c r="D116" s="47">
        <f>COUNTIFS('[7]Act.(Cons)'!$E$6:$E$178,$A116,'[7]Act.(Cons)'!$A$6:$A$178,D$77)</f>
        <v>0</v>
      </c>
      <c r="E116" s="47">
        <f>COUNTIFS('[7]Act.(Cons)'!$E$6:$E$178,$A116,'[7]Act.(Cons)'!$A$6:$A$178,E$77)</f>
        <v>0</v>
      </c>
      <c r="F116" s="47">
        <f>COUNTIFS('[7]Act.(Cons)'!$E$6:$E$178,$A116,'[7]Act.(Cons)'!$A$6:$A$178,F$77)</f>
        <v>0</v>
      </c>
      <c r="G116" s="47">
        <f>COUNTIFS('[7]Act.(Cons)'!$E$6:$E$178,$A116,'[7]Act.(Cons)'!$A$6:$A$178,G$77)</f>
        <v>0</v>
      </c>
      <c r="H116" s="47">
        <f>COUNTIFS('[7]Act.(Cons)'!$E$6:$E$178,$A116,'[7]Act.(Cons)'!$A$6:$A$178,H$77)</f>
        <v>0</v>
      </c>
      <c r="I116" s="47">
        <f>COUNTIFS('[7]Act.(Cons)'!$E$6:$E$178,$A116,'[7]Act.(Cons)'!$A$6:$A$178,I$77)</f>
        <v>0</v>
      </c>
      <c r="J116" s="47">
        <f>COUNTIFS('[7]Act.(Cons)'!$E$6:$E$178,$A116,'[7]Act.(Cons)'!$A$6:$A$178,J$77)</f>
        <v>0</v>
      </c>
      <c r="K116" s="47">
        <f>COUNTIFS('[7]Act.(Cons)'!$E$6:$E$178,$A116,'[7]Act.(Cons)'!$A$6:$A$178,K$77)</f>
        <v>0</v>
      </c>
      <c r="L116" s="47">
        <f>COUNTIFS('[7]Act.(Cons)'!$E$6:$E$178,$A116,'[7]Act.(Cons)'!$A$6:$A$178,L$77)</f>
        <v>0</v>
      </c>
      <c r="M116" s="47">
        <f>COUNTIFS('[7]Act.(Cons)'!$E$6:$E$178,$A116,'[7]Act.(Cons)'!$A$6:$A$178,M$77)</f>
        <v>0</v>
      </c>
    </row>
    <row r="117" spans="1:13" ht="22.5" x14ac:dyDescent="0.25">
      <c r="A117" s="46" t="s">
        <v>912</v>
      </c>
      <c r="B117" s="47">
        <f>COUNTIF('[7]Act.(Cons)'!$E$6:$E$178,A117)</f>
        <v>0</v>
      </c>
      <c r="C117" s="47">
        <f>COUNTIFS('[7]Act.(Cons)'!$E$6:$E$178,$A117,'[7]Act.(Cons)'!$A$6:$A$178,C$77)</f>
        <v>0</v>
      </c>
      <c r="D117" s="47">
        <f>COUNTIFS('[7]Act.(Cons)'!$E$6:$E$178,$A117,'[7]Act.(Cons)'!$A$6:$A$178,D$77)</f>
        <v>0</v>
      </c>
      <c r="E117" s="47">
        <f>COUNTIFS('[7]Act.(Cons)'!$E$6:$E$178,$A117,'[7]Act.(Cons)'!$A$6:$A$178,E$77)</f>
        <v>0</v>
      </c>
      <c r="F117" s="47">
        <f>COUNTIFS('[7]Act.(Cons)'!$E$6:$E$178,$A117,'[7]Act.(Cons)'!$A$6:$A$178,F$77)</f>
        <v>0</v>
      </c>
      <c r="G117" s="47">
        <f>COUNTIFS('[7]Act.(Cons)'!$E$6:$E$178,$A117,'[7]Act.(Cons)'!$A$6:$A$178,G$77)</f>
        <v>0</v>
      </c>
      <c r="H117" s="47">
        <f>COUNTIFS('[7]Act.(Cons)'!$E$6:$E$178,$A117,'[7]Act.(Cons)'!$A$6:$A$178,H$77)</f>
        <v>0</v>
      </c>
      <c r="I117" s="47">
        <f>COUNTIFS('[7]Act.(Cons)'!$E$6:$E$178,$A117,'[7]Act.(Cons)'!$A$6:$A$178,I$77)</f>
        <v>0</v>
      </c>
      <c r="J117" s="47">
        <f>COUNTIFS('[7]Act.(Cons)'!$E$6:$E$178,$A117,'[7]Act.(Cons)'!$A$6:$A$178,J$77)</f>
        <v>0</v>
      </c>
      <c r="K117" s="47">
        <f>COUNTIFS('[7]Act.(Cons)'!$E$6:$E$178,$A117,'[7]Act.(Cons)'!$A$6:$A$178,K$77)</f>
        <v>0</v>
      </c>
      <c r="L117" s="47">
        <f>COUNTIFS('[7]Act.(Cons)'!$E$6:$E$178,$A117,'[7]Act.(Cons)'!$A$6:$A$178,L$77)</f>
        <v>0</v>
      </c>
      <c r="M117" s="47">
        <f>COUNTIFS('[7]Act.(Cons)'!$E$6:$E$178,$A117,'[7]Act.(Cons)'!$A$6:$A$178,M$77)</f>
        <v>0</v>
      </c>
    </row>
    <row r="118" spans="1:13" ht="22.5" x14ac:dyDescent="0.25">
      <c r="A118" s="46" t="s">
        <v>913</v>
      </c>
      <c r="B118" s="47">
        <f>COUNTIF('[7]Act.(Cons)'!$E$6:$E$178,A118)</f>
        <v>0</v>
      </c>
      <c r="C118" s="47">
        <f>COUNTIFS('[7]Act.(Cons)'!$E$6:$E$178,$A118,'[7]Act.(Cons)'!$A$6:$A$178,C$77)</f>
        <v>0</v>
      </c>
      <c r="D118" s="47">
        <f>COUNTIFS('[7]Act.(Cons)'!$E$6:$E$178,$A118,'[7]Act.(Cons)'!$A$6:$A$178,D$77)</f>
        <v>0</v>
      </c>
      <c r="E118" s="47">
        <f>COUNTIFS('[7]Act.(Cons)'!$E$6:$E$178,$A118,'[7]Act.(Cons)'!$A$6:$A$178,E$77)</f>
        <v>0</v>
      </c>
      <c r="F118" s="47">
        <f>COUNTIFS('[7]Act.(Cons)'!$E$6:$E$178,$A118,'[7]Act.(Cons)'!$A$6:$A$178,F$77)</f>
        <v>0</v>
      </c>
      <c r="G118" s="47">
        <f>COUNTIFS('[7]Act.(Cons)'!$E$6:$E$178,$A118,'[7]Act.(Cons)'!$A$6:$A$178,G$77)</f>
        <v>0</v>
      </c>
      <c r="H118" s="47">
        <f>COUNTIFS('[7]Act.(Cons)'!$E$6:$E$178,$A118,'[7]Act.(Cons)'!$A$6:$A$178,H$77)</f>
        <v>0</v>
      </c>
      <c r="I118" s="47">
        <f>COUNTIFS('[7]Act.(Cons)'!$E$6:$E$178,$A118,'[7]Act.(Cons)'!$A$6:$A$178,I$77)</f>
        <v>0</v>
      </c>
      <c r="J118" s="47">
        <f>COUNTIFS('[7]Act.(Cons)'!$E$6:$E$178,$A118,'[7]Act.(Cons)'!$A$6:$A$178,J$77)</f>
        <v>0</v>
      </c>
      <c r="K118" s="47">
        <f>COUNTIFS('[7]Act.(Cons)'!$E$6:$E$178,$A118,'[7]Act.(Cons)'!$A$6:$A$178,K$77)</f>
        <v>0</v>
      </c>
      <c r="L118" s="47">
        <f>COUNTIFS('[7]Act.(Cons)'!$E$6:$E$178,$A118,'[7]Act.(Cons)'!$A$6:$A$178,L$77)</f>
        <v>0</v>
      </c>
      <c r="M118" s="47">
        <f>COUNTIFS('[7]Act.(Cons)'!$E$6:$E$178,$A118,'[7]Act.(Cons)'!$A$6:$A$178,M$77)</f>
        <v>0</v>
      </c>
    </row>
    <row r="119" spans="1:13" ht="22.5" x14ac:dyDescent="0.25">
      <c r="A119" s="46" t="s">
        <v>914</v>
      </c>
      <c r="B119" s="47">
        <f>COUNTIF('[7]Act.(Cons)'!$E$6:$E$178,A119)</f>
        <v>0</v>
      </c>
      <c r="C119" s="47">
        <f>COUNTIFS('[7]Act.(Cons)'!$E$6:$E$178,$A119,'[7]Act.(Cons)'!$A$6:$A$178,C$77)</f>
        <v>0</v>
      </c>
      <c r="D119" s="47">
        <f>COUNTIFS('[7]Act.(Cons)'!$E$6:$E$178,$A119,'[7]Act.(Cons)'!$A$6:$A$178,D$77)</f>
        <v>0</v>
      </c>
      <c r="E119" s="47">
        <f>COUNTIFS('[7]Act.(Cons)'!$E$6:$E$178,$A119,'[7]Act.(Cons)'!$A$6:$A$178,E$77)</f>
        <v>0</v>
      </c>
      <c r="F119" s="47">
        <f>COUNTIFS('[7]Act.(Cons)'!$E$6:$E$178,$A119,'[7]Act.(Cons)'!$A$6:$A$178,F$77)</f>
        <v>0</v>
      </c>
      <c r="G119" s="47">
        <f>COUNTIFS('[7]Act.(Cons)'!$E$6:$E$178,$A119,'[7]Act.(Cons)'!$A$6:$A$178,G$77)</f>
        <v>0</v>
      </c>
      <c r="H119" s="47">
        <f>COUNTIFS('[7]Act.(Cons)'!$E$6:$E$178,$A119,'[7]Act.(Cons)'!$A$6:$A$178,H$77)</f>
        <v>0</v>
      </c>
      <c r="I119" s="47">
        <f>COUNTIFS('[7]Act.(Cons)'!$E$6:$E$178,$A119,'[7]Act.(Cons)'!$A$6:$A$178,I$77)</f>
        <v>0</v>
      </c>
      <c r="J119" s="47">
        <f>COUNTIFS('[7]Act.(Cons)'!$E$6:$E$178,$A119,'[7]Act.(Cons)'!$A$6:$A$178,J$77)</f>
        <v>0</v>
      </c>
      <c r="K119" s="47">
        <f>COUNTIFS('[7]Act.(Cons)'!$E$6:$E$178,$A119,'[7]Act.(Cons)'!$A$6:$A$178,K$77)</f>
        <v>0</v>
      </c>
      <c r="L119" s="47">
        <f>COUNTIFS('[7]Act.(Cons)'!$E$6:$E$178,$A119,'[7]Act.(Cons)'!$A$6:$A$178,L$77)</f>
        <v>0</v>
      </c>
      <c r="M119" s="47">
        <f>COUNTIFS('[7]Act.(Cons)'!$E$6:$E$178,$A119,'[7]Act.(Cons)'!$A$6:$A$178,M$77)</f>
        <v>0</v>
      </c>
    </row>
    <row r="120" spans="1:13" ht="22.5" x14ac:dyDescent="0.25">
      <c r="A120" s="46" t="s">
        <v>915</v>
      </c>
      <c r="B120" s="47">
        <f>COUNTIF('[7]Act.(Cons)'!$E$6:$E$178,A120)</f>
        <v>0</v>
      </c>
      <c r="C120" s="47">
        <f>COUNTIFS('[7]Act.(Cons)'!$E$6:$E$178,$A120,'[7]Act.(Cons)'!$A$6:$A$178,C$77)</f>
        <v>0</v>
      </c>
      <c r="D120" s="47">
        <f>COUNTIFS('[7]Act.(Cons)'!$E$6:$E$178,$A120,'[7]Act.(Cons)'!$A$6:$A$178,D$77)</f>
        <v>0</v>
      </c>
      <c r="E120" s="47">
        <f>COUNTIFS('[7]Act.(Cons)'!$E$6:$E$178,$A120,'[7]Act.(Cons)'!$A$6:$A$178,E$77)</f>
        <v>0</v>
      </c>
      <c r="F120" s="47">
        <f>COUNTIFS('[7]Act.(Cons)'!$E$6:$E$178,$A120,'[7]Act.(Cons)'!$A$6:$A$178,F$77)</f>
        <v>0</v>
      </c>
      <c r="G120" s="47">
        <f>COUNTIFS('[7]Act.(Cons)'!$E$6:$E$178,$A120,'[7]Act.(Cons)'!$A$6:$A$178,G$77)</f>
        <v>0</v>
      </c>
      <c r="H120" s="47">
        <f>COUNTIFS('[7]Act.(Cons)'!$E$6:$E$178,$A120,'[7]Act.(Cons)'!$A$6:$A$178,H$77)</f>
        <v>0</v>
      </c>
      <c r="I120" s="47">
        <f>COUNTIFS('[7]Act.(Cons)'!$E$6:$E$178,$A120,'[7]Act.(Cons)'!$A$6:$A$178,I$77)</f>
        <v>0</v>
      </c>
      <c r="J120" s="47">
        <f>COUNTIFS('[7]Act.(Cons)'!$E$6:$E$178,$A120,'[7]Act.(Cons)'!$A$6:$A$178,J$77)</f>
        <v>0</v>
      </c>
      <c r="K120" s="47">
        <f>COUNTIFS('[7]Act.(Cons)'!$E$6:$E$178,$A120,'[7]Act.(Cons)'!$A$6:$A$178,K$77)</f>
        <v>0</v>
      </c>
      <c r="L120" s="47">
        <f>COUNTIFS('[7]Act.(Cons)'!$E$6:$E$178,$A120,'[7]Act.(Cons)'!$A$6:$A$178,L$77)</f>
        <v>0</v>
      </c>
      <c r="M120" s="47">
        <f>COUNTIFS('[7]Act.(Cons)'!$E$6:$E$178,$A120,'[7]Act.(Cons)'!$A$6:$A$178,M$77)</f>
        <v>0</v>
      </c>
    </row>
    <row r="121" spans="1:13" ht="22.5" x14ac:dyDescent="0.25">
      <c r="A121" s="46" t="s">
        <v>916</v>
      </c>
      <c r="B121" s="47">
        <f>COUNTIF('[7]Act.(Cons)'!$E$6:$E$178,A121)</f>
        <v>0</v>
      </c>
      <c r="C121" s="47">
        <f>COUNTIFS('[7]Act.(Cons)'!$E$6:$E$178,$A121,'[7]Act.(Cons)'!$A$6:$A$178,C$77)</f>
        <v>0</v>
      </c>
      <c r="D121" s="47">
        <f>COUNTIFS('[7]Act.(Cons)'!$E$6:$E$178,$A121,'[7]Act.(Cons)'!$A$6:$A$178,D$77)</f>
        <v>0</v>
      </c>
      <c r="E121" s="47">
        <f>COUNTIFS('[7]Act.(Cons)'!$E$6:$E$178,$A121,'[7]Act.(Cons)'!$A$6:$A$178,E$77)</f>
        <v>0</v>
      </c>
      <c r="F121" s="47">
        <f>COUNTIFS('[7]Act.(Cons)'!$E$6:$E$178,$A121,'[7]Act.(Cons)'!$A$6:$A$178,F$77)</f>
        <v>0</v>
      </c>
      <c r="G121" s="47">
        <f>COUNTIFS('[7]Act.(Cons)'!$E$6:$E$178,$A121,'[7]Act.(Cons)'!$A$6:$A$178,G$77)</f>
        <v>0</v>
      </c>
      <c r="H121" s="47">
        <f>COUNTIFS('[7]Act.(Cons)'!$E$6:$E$178,$A121,'[7]Act.(Cons)'!$A$6:$A$178,H$77)</f>
        <v>0</v>
      </c>
      <c r="I121" s="47">
        <f>COUNTIFS('[7]Act.(Cons)'!$E$6:$E$178,$A121,'[7]Act.(Cons)'!$A$6:$A$178,I$77)</f>
        <v>0</v>
      </c>
      <c r="J121" s="47">
        <f>COUNTIFS('[7]Act.(Cons)'!$E$6:$E$178,$A121,'[7]Act.(Cons)'!$A$6:$A$178,J$77)</f>
        <v>0</v>
      </c>
      <c r="K121" s="47">
        <f>COUNTIFS('[7]Act.(Cons)'!$E$6:$E$178,$A121,'[7]Act.(Cons)'!$A$6:$A$178,K$77)</f>
        <v>0</v>
      </c>
      <c r="L121" s="47">
        <f>COUNTIFS('[7]Act.(Cons)'!$E$6:$E$178,$A121,'[7]Act.(Cons)'!$A$6:$A$178,L$77)</f>
        <v>0</v>
      </c>
      <c r="M121" s="47">
        <f>COUNTIFS('[7]Act.(Cons)'!$E$6:$E$178,$A121,'[7]Act.(Cons)'!$A$6:$A$178,M$77)</f>
        <v>0</v>
      </c>
    </row>
    <row r="122" spans="1:13" ht="22.5" x14ac:dyDescent="0.25">
      <c r="A122" s="46" t="s">
        <v>917</v>
      </c>
      <c r="B122" s="47">
        <f>COUNTIF('[7]Act.(Cons)'!$E$6:$E$178,A122)</f>
        <v>0</v>
      </c>
      <c r="C122" s="47">
        <f>COUNTIFS('[7]Act.(Cons)'!$E$6:$E$178,$A122,'[7]Act.(Cons)'!$A$6:$A$178,C$77)</f>
        <v>0</v>
      </c>
      <c r="D122" s="47">
        <f>COUNTIFS('[7]Act.(Cons)'!$E$6:$E$178,$A122,'[7]Act.(Cons)'!$A$6:$A$178,D$77)</f>
        <v>0</v>
      </c>
      <c r="E122" s="47">
        <f>COUNTIFS('[7]Act.(Cons)'!$E$6:$E$178,$A122,'[7]Act.(Cons)'!$A$6:$A$178,E$77)</f>
        <v>0</v>
      </c>
      <c r="F122" s="47">
        <f>COUNTIFS('[7]Act.(Cons)'!$E$6:$E$178,$A122,'[7]Act.(Cons)'!$A$6:$A$178,F$77)</f>
        <v>0</v>
      </c>
      <c r="G122" s="47">
        <f>COUNTIFS('[7]Act.(Cons)'!$E$6:$E$178,$A122,'[7]Act.(Cons)'!$A$6:$A$178,G$77)</f>
        <v>0</v>
      </c>
      <c r="H122" s="47">
        <f>COUNTIFS('[7]Act.(Cons)'!$E$6:$E$178,$A122,'[7]Act.(Cons)'!$A$6:$A$178,H$77)</f>
        <v>0</v>
      </c>
      <c r="I122" s="47">
        <f>COUNTIFS('[7]Act.(Cons)'!$E$6:$E$178,$A122,'[7]Act.(Cons)'!$A$6:$A$178,I$77)</f>
        <v>0</v>
      </c>
      <c r="J122" s="47">
        <f>COUNTIFS('[7]Act.(Cons)'!$E$6:$E$178,$A122,'[7]Act.(Cons)'!$A$6:$A$178,J$77)</f>
        <v>0</v>
      </c>
      <c r="K122" s="47">
        <f>COUNTIFS('[7]Act.(Cons)'!$E$6:$E$178,$A122,'[7]Act.(Cons)'!$A$6:$A$178,K$77)</f>
        <v>0</v>
      </c>
      <c r="L122" s="47">
        <f>COUNTIFS('[7]Act.(Cons)'!$E$6:$E$178,$A122,'[7]Act.(Cons)'!$A$6:$A$178,L$77)</f>
        <v>0</v>
      </c>
      <c r="M122" s="47">
        <f>COUNTIFS('[7]Act.(Cons)'!$E$6:$E$178,$A122,'[7]Act.(Cons)'!$A$6:$A$178,M$77)</f>
        <v>0</v>
      </c>
    </row>
    <row r="123" spans="1:13" ht="22.5" x14ac:dyDescent="0.25">
      <c r="A123" s="46" t="s">
        <v>918</v>
      </c>
      <c r="B123" s="47">
        <f>COUNTIF('[7]Act.(Cons)'!$E$6:$E$178,A123)</f>
        <v>0</v>
      </c>
      <c r="C123" s="47">
        <f>COUNTIFS('[7]Act.(Cons)'!$E$6:$E$178,$A123,'[7]Act.(Cons)'!$A$6:$A$178,C$77)</f>
        <v>0</v>
      </c>
      <c r="D123" s="47">
        <f>COUNTIFS('[7]Act.(Cons)'!$E$6:$E$178,$A123,'[7]Act.(Cons)'!$A$6:$A$178,D$77)</f>
        <v>0</v>
      </c>
      <c r="E123" s="47">
        <f>COUNTIFS('[7]Act.(Cons)'!$E$6:$E$178,$A123,'[7]Act.(Cons)'!$A$6:$A$178,E$77)</f>
        <v>0</v>
      </c>
      <c r="F123" s="47">
        <f>COUNTIFS('[7]Act.(Cons)'!$E$6:$E$178,$A123,'[7]Act.(Cons)'!$A$6:$A$178,F$77)</f>
        <v>0</v>
      </c>
      <c r="G123" s="47">
        <f>COUNTIFS('[7]Act.(Cons)'!$E$6:$E$178,$A123,'[7]Act.(Cons)'!$A$6:$A$178,G$77)</f>
        <v>0</v>
      </c>
      <c r="H123" s="47">
        <f>COUNTIFS('[7]Act.(Cons)'!$E$6:$E$178,$A123,'[7]Act.(Cons)'!$A$6:$A$178,H$77)</f>
        <v>0</v>
      </c>
      <c r="I123" s="47">
        <f>COUNTIFS('[7]Act.(Cons)'!$E$6:$E$178,$A123,'[7]Act.(Cons)'!$A$6:$A$178,I$77)</f>
        <v>0</v>
      </c>
      <c r="J123" s="47">
        <f>COUNTIFS('[7]Act.(Cons)'!$E$6:$E$178,$A123,'[7]Act.(Cons)'!$A$6:$A$178,J$77)</f>
        <v>0</v>
      </c>
      <c r="K123" s="47">
        <f>COUNTIFS('[7]Act.(Cons)'!$E$6:$E$178,$A123,'[7]Act.(Cons)'!$A$6:$A$178,K$77)</f>
        <v>0</v>
      </c>
      <c r="L123" s="47">
        <f>COUNTIFS('[7]Act.(Cons)'!$E$6:$E$178,$A123,'[7]Act.(Cons)'!$A$6:$A$178,L$77)</f>
        <v>0</v>
      </c>
      <c r="M123" s="47">
        <f>COUNTIFS('[7]Act.(Cons)'!$E$6:$E$178,$A123,'[7]Act.(Cons)'!$A$6:$A$178,M$77)</f>
        <v>0</v>
      </c>
    </row>
    <row r="124" spans="1:13" ht="22.5" x14ac:dyDescent="0.25">
      <c r="A124" s="46" t="s">
        <v>919</v>
      </c>
      <c r="B124" s="47">
        <f>COUNTIF('[7]Act.(Cons)'!$E$6:$E$178,A124)</f>
        <v>1</v>
      </c>
      <c r="C124" s="47">
        <f>COUNTIFS('[7]Act.(Cons)'!$E$6:$E$178,$A124,'[7]Act.(Cons)'!$A$6:$A$178,C$77)</f>
        <v>0</v>
      </c>
      <c r="D124" s="47">
        <f>COUNTIFS('[7]Act.(Cons)'!$E$6:$E$178,$A124,'[7]Act.(Cons)'!$A$6:$A$178,D$77)</f>
        <v>0</v>
      </c>
      <c r="E124" s="47">
        <f>COUNTIFS('[7]Act.(Cons)'!$E$6:$E$178,$A124,'[7]Act.(Cons)'!$A$6:$A$178,E$77)</f>
        <v>0</v>
      </c>
      <c r="F124" s="47">
        <f>COUNTIFS('[7]Act.(Cons)'!$E$6:$E$178,$A124,'[7]Act.(Cons)'!$A$6:$A$178,F$77)</f>
        <v>0</v>
      </c>
      <c r="G124" s="47">
        <f>COUNTIFS('[7]Act.(Cons)'!$E$6:$E$178,$A124,'[7]Act.(Cons)'!$A$6:$A$178,G$77)</f>
        <v>0</v>
      </c>
      <c r="H124" s="47">
        <f>COUNTIFS('[7]Act.(Cons)'!$E$6:$E$178,$A124,'[7]Act.(Cons)'!$A$6:$A$178,H$77)</f>
        <v>1</v>
      </c>
      <c r="I124" s="47">
        <f>COUNTIFS('[7]Act.(Cons)'!$E$6:$E$178,$A124,'[7]Act.(Cons)'!$A$6:$A$178,I$77)</f>
        <v>0</v>
      </c>
      <c r="J124" s="47">
        <f>COUNTIFS('[7]Act.(Cons)'!$E$6:$E$178,$A124,'[7]Act.(Cons)'!$A$6:$A$178,J$77)</f>
        <v>0</v>
      </c>
      <c r="K124" s="47">
        <f>COUNTIFS('[7]Act.(Cons)'!$E$6:$E$178,$A124,'[7]Act.(Cons)'!$A$6:$A$178,K$77)</f>
        <v>0</v>
      </c>
      <c r="L124" s="47">
        <f>COUNTIFS('[7]Act.(Cons)'!$E$6:$E$178,$A124,'[7]Act.(Cons)'!$A$6:$A$178,L$77)</f>
        <v>0</v>
      </c>
      <c r="M124" s="47">
        <f>COUNTIFS('[7]Act.(Cons)'!$E$6:$E$178,$A124,'[7]Act.(Cons)'!$A$6:$A$178,M$77)</f>
        <v>0</v>
      </c>
    </row>
    <row r="125" spans="1:13" x14ac:dyDescent="0.25">
      <c r="A125" s="46" t="s">
        <v>920</v>
      </c>
      <c r="B125" s="47">
        <f>COUNTIF('[7]Act.(Cons)'!$E$6:$E$178,A125)</f>
        <v>3</v>
      </c>
      <c r="C125" s="47">
        <f>COUNTIFS('[7]Act.(Cons)'!$E$6:$E$178,$A125,'[7]Act.(Cons)'!$A$6:$A$178,C$77)</f>
        <v>0</v>
      </c>
      <c r="D125" s="47">
        <f>COUNTIFS('[7]Act.(Cons)'!$E$6:$E$178,$A125,'[7]Act.(Cons)'!$A$6:$A$178,D$77)</f>
        <v>3</v>
      </c>
      <c r="E125" s="47">
        <f>COUNTIFS('[7]Act.(Cons)'!$E$6:$E$178,$A125,'[7]Act.(Cons)'!$A$6:$A$178,E$77)</f>
        <v>0</v>
      </c>
      <c r="F125" s="47">
        <f>COUNTIFS('[7]Act.(Cons)'!$E$6:$E$178,$A125,'[7]Act.(Cons)'!$A$6:$A$178,F$77)</f>
        <v>0</v>
      </c>
      <c r="G125" s="47">
        <f>COUNTIFS('[7]Act.(Cons)'!$E$6:$E$178,$A125,'[7]Act.(Cons)'!$A$6:$A$178,G$77)</f>
        <v>0</v>
      </c>
      <c r="H125" s="47">
        <f>COUNTIFS('[7]Act.(Cons)'!$E$6:$E$178,$A125,'[7]Act.(Cons)'!$A$6:$A$178,H$77)</f>
        <v>0</v>
      </c>
      <c r="I125" s="47">
        <f>COUNTIFS('[7]Act.(Cons)'!$E$6:$E$178,$A125,'[7]Act.(Cons)'!$A$6:$A$178,I$77)</f>
        <v>0</v>
      </c>
      <c r="J125" s="47">
        <f>COUNTIFS('[7]Act.(Cons)'!$E$6:$E$178,$A125,'[7]Act.(Cons)'!$A$6:$A$178,J$77)</f>
        <v>0</v>
      </c>
      <c r="K125" s="47">
        <f>COUNTIFS('[7]Act.(Cons)'!$E$6:$E$178,$A125,'[7]Act.(Cons)'!$A$6:$A$178,K$77)</f>
        <v>0</v>
      </c>
      <c r="L125" s="47">
        <f>COUNTIFS('[7]Act.(Cons)'!$E$6:$E$178,$A125,'[7]Act.(Cons)'!$A$6:$A$178,L$77)</f>
        <v>0</v>
      </c>
      <c r="M125" s="47">
        <f>COUNTIFS('[7]Act.(Cons)'!$E$6:$E$178,$A125,'[7]Act.(Cons)'!$A$6:$A$178,M$77)</f>
        <v>0</v>
      </c>
    </row>
    <row r="126" spans="1:13" x14ac:dyDescent="0.25">
      <c r="A126" s="46" t="s">
        <v>921</v>
      </c>
      <c r="B126" s="47">
        <f>COUNTIF('[7]Act.(Cons)'!$E$6:$E$178,A126)</f>
        <v>2</v>
      </c>
      <c r="C126" s="47">
        <f>COUNTIFS('[7]Act.(Cons)'!$E$6:$E$178,$A126,'[7]Act.(Cons)'!$A$6:$A$178,C$77)</f>
        <v>0</v>
      </c>
      <c r="D126" s="47">
        <f>COUNTIFS('[7]Act.(Cons)'!$E$6:$E$178,$A126,'[7]Act.(Cons)'!$A$6:$A$178,D$77)</f>
        <v>2</v>
      </c>
      <c r="E126" s="47">
        <f>COUNTIFS('[7]Act.(Cons)'!$E$6:$E$178,$A126,'[7]Act.(Cons)'!$A$6:$A$178,E$77)</f>
        <v>0</v>
      </c>
      <c r="F126" s="47">
        <f>COUNTIFS('[7]Act.(Cons)'!$E$6:$E$178,$A126,'[7]Act.(Cons)'!$A$6:$A$178,F$77)</f>
        <v>0</v>
      </c>
      <c r="G126" s="47">
        <f>COUNTIFS('[7]Act.(Cons)'!$E$6:$E$178,$A126,'[7]Act.(Cons)'!$A$6:$A$178,G$77)</f>
        <v>0</v>
      </c>
      <c r="H126" s="47">
        <f>COUNTIFS('[7]Act.(Cons)'!$E$6:$E$178,$A126,'[7]Act.(Cons)'!$A$6:$A$178,H$77)</f>
        <v>0</v>
      </c>
      <c r="I126" s="47">
        <f>COUNTIFS('[7]Act.(Cons)'!$E$6:$E$178,$A126,'[7]Act.(Cons)'!$A$6:$A$178,I$77)</f>
        <v>0</v>
      </c>
      <c r="J126" s="47">
        <f>COUNTIFS('[7]Act.(Cons)'!$E$6:$E$178,$A126,'[7]Act.(Cons)'!$A$6:$A$178,J$77)</f>
        <v>0</v>
      </c>
      <c r="K126" s="47">
        <f>COUNTIFS('[7]Act.(Cons)'!$E$6:$E$178,$A126,'[7]Act.(Cons)'!$A$6:$A$178,K$77)</f>
        <v>0</v>
      </c>
      <c r="L126" s="47">
        <f>COUNTIFS('[7]Act.(Cons)'!$E$6:$E$178,$A126,'[7]Act.(Cons)'!$A$6:$A$178,L$77)</f>
        <v>0</v>
      </c>
      <c r="M126" s="47">
        <f>COUNTIFS('[7]Act.(Cons)'!$E$6:$E$178,$A126,'[7]Act.(Cons)'!$A$6:$A$178,M$77)</f>
        <v>0</v>
      </c>
    </row>
    <row r="127" spans="1:13" x14ac:dyDescent="0.25">
      <c r="A127" s="46" t="s">
        <v>922</v>
      </c>
      <c r="B127" s="47">
        <f>COUNTIF('[7]Act.(Cons)'!$E$6:$E$178,A127)</f>
        <v>0</v>
      </c>
      <c r="C127" s="47">
        <f>COUNTIFS('[7]Act.(Cons)'!$E$6:$E$178,$A127,'[7]Act.(Cons)'!$A$6:$A$178,C$77)</f>
        <v>0</v>
      </c>
      <c r="D127" s="47">
        <f>COUNTIFS('[7]Act.(Cons)'!$E$6:$E$178,$A127,'[7]Act.(Cons)'!$A$6:$A$178,D$77)</f>
        <v>0</v>
      </c>
      <c r="E127" s="47">
        <f>COUNTIFS('[7]Act.(Cons)'!$E$6:$E$178,$A127,'[7]Act.(Cons)'!$A$6:$A$178,E$77)</f>
        <v>0</v>
      </c>
      <c r="F127" s="47">
        <f>COUNTIFS('[7]Act.(Cons)'!$E$6:$E$178,$A127,'[7]Act.(Cons)'!$A$6:$A$178,F$77)</f>
        <v>0</v>
      </c>
      <c r="G127" s="47">
        <f>COUNTIFS('[7]Act.(Cons)'!$E$6:$E$178,$A127,'[7]Act.(Cons)'!$A$6:$A$178,G$77)</f>
        <v>0</v>
      </c>
      <c r="H127" s="47">
        <f>COUNTIFS('[7]Act.(Cons)'!$E$6:$E$178,$A127,'[7]Act.(Cons)'!$A$6:$A$178,H$77)</f>
        <v>0</v>
      </c>
      <c r="I127" s="47">
        <f>COUNTIFS('[7]Act.(Cons)'!$E$6:$E$178,$A127,'[7]Act.(Cons)'!$A$6:$A$178,I$77)</f>
        <v>0</v>
      </c>
      <c r="J127" s="47">
        <f>COUNTIFS('[7]Act.(Cons)'!$E$6:$E$178,$A127,'[7]Act.(Cons)'!$A$6:$A$178,J$77)</f>
        <v>0</v>
      </c>
      <c r="K127" s="47">
        <f>COUNTIFS('[7]Act.(Cons)'!$E$6:$E$178,$A127,'[7]Act.(Cons)'!$A$6:$A$178,K$77)</f>
        <v>0</v>
      </c>
      <c r="L127" s="47">
        <f>COUNTIFS('[7]Act.(Cons)'!$E$6:$E$178,$A127,'[7]Act.(Cons)'!$A$6:$A$178,L$77)</f>
        <v>0</v>
      </c>
      <c r="M127" s="47">
        <f>COUNTIFS('[7]Act.(Cons)'!$E$6:$E$178,$A127,'[7]Act.(Cons)'!$A$6:$A$178,M$77)</f>
        <v>0</v>
      </c>
    </row>
    <row r="128" spans="1:13" x14ac:dyDescent="0.25">
      <c r="A128" s="46" t="s">
        <v>923</v>
      </c>
      <c r="B128" s="47">
        <f>COUNTIF('[7]Act.(Cons)'!$E$6:$E$178,A128)</f>
        <v>0</v>
      </c>
      <c r="C128" s="47">
        <f>COUNTIFS('[7]Act.(Cons)'!$E$6:$E$178,$A128,'[7]Act.(Cons)'!$A$6:$A$178,C$77)</f>
        <v>0</v>
      </c>
      <c r="D128" s="47">
        <f>COUNTIFS('[7]Act.(Cons)'!$E$6:$E$178,$A128,'[7]Act.(Cons)'!$A$6:$A$178,D$77)</f>
        <v>0</v>
      </c>
      <c r="E128" s="47">
        <f>COUNTIFS('[7]Act.(Cons)'!$E$6:$E$178,$A128,'[7]Act.(Cons)'!$A$6:$A$178,E$77)</f>
        <v>0</v>
      </c>
      <c r="F128" s="47">
        <f>COUNTIFS('[7]Act.(Cons)'!$E$6:$E$178,$A128,'[7]Act.(Cons)'!$A$6:$A$178,F$77)</f>
        <v>0</v>
      </c>
      <c r="G128" s="47">
        <f>COUNTIFS('[7]Act.(Cons)'!$E$6:$E$178,$A128,'[7]Act.(Cons)'!$A$6:$A$178,G$77)</f>
        <v>0</v>
      </c>
      <c r="H128" s="47">
        <f>COUNTIFS('[7]Act.(Cons)'!$E$6:$E$178,$A128,'[7]Act.(Cons)'!$A$6:$A$178,H$77)</f>
        <v>0</v>
      </c>
      <c r="I128" s="47">
        <f>COUNTIFS('[7]Act.(Cons)'!$E$6:$E$178,$A128,'[7]Act.(Cons)'!$A$6:$A$178,I$77)</f>
        <v>0</v>
      </c>
      <c r="J128" s="47">
        <f>COUNTIFS('[7]Act.(Cons)'!$E$6:$E$178,$A128,'[7]Act.(Cons)'!$A$6:$A$178,J$77)</f>
        <v>0</v>
      </c>
      <c r="K128" s="47">
        <f>COUNTIFS('[7]Act.(Cons)'!$E$6:$E$178,$A128,'[7]Act.(Cons)'!$A$6:$A$178,K$77)</f>
        <v>0</v>
      </c>
      <c r="L128" s="47">
        <f>COUNTIFS('[7]Act.(Cons)'!$E$6:$E$178,$A128,'[7]Act.(Cons)'!$A$6:$A$178,L$77)</f>
        <v>0</v>
      </c>
      <c r="M128" s="47">
        <f>COUNTIFS('[7]Act.(Cons)'!$E$6:$E$178,$A128,'[7]Act.(Cons)'!$A$6:$A$178,M$77)</f>
        <v>0</v>
      </c>
    </row>
    <row r="129" spans="1:13" x14ac:dyDescent="0.25">
      <c r="A129" s="46" t="s">
        <v>924</v>
      </c>
      <c r="B129" s="47">
        <f>COUNTIF('[7]Act.(Cons)'!$E$6:$E$178,A129)</f>
        <v>1</v>
      </c>
      <c r="C129" s="47">
        <f>COUNTIFS('[7]Act.(Cons)'!$E$6:$E$178,$A129,'[7]Act.(Cons)'!$A$6:$A$178,C$77)</f>
        <v>0</v>
      </c>
      <c r="D129" s="47">
        <f>COUNTIFS('[7]Act.(Cons)'!$E$6:$E$178,$A129,'[7]Act.(Cons)'!$A$6:$A$178,D$77)</f>
        <v>1</v>
      </c>
      <c r="E129" s="47">
        <f>COUNTIFS('[7]Act.(Cons)'!$E$6:$E$178,$A129,'[7]Act.(Cons)'!$A$6:$A$178,E$77)</f>
        <v>0</v>
      </c>
      <c r="F129" s="47">
        <f>COUNTIFS('[7]Act.(Cons)'!$E$6:$E$178,$A129,'[7]Act.(Cons)'!$A$6:$A$178,F$77)</f>
        <v>0</v>
      </c>
      <c r="G129" s="47">
        <f>COUNTIFS('[7]Act.(Cons)'!$E$6:$E$178,$A129,'[7]Act.(Cons)'!$A$6:$A$178,G$77)</f>
        <v>0</v>
      </c>
      <c r="H129" s="47">
        <f>COUNTIFS('[7]Act.(Cons)'!$E$6:$E$178,$A129,'[7]Act.(Cons)'!$A$6:$A$178,H$77)</f>
        <v>0</v>
      </c>
      <c r="I129" s="47">
        <f>COUNTIFS('[7]Act.(Cons)'!$E$6:$E$178,$A129,'[7]Act.(Cons)'!$A$6:$A$178,I$77)</f>
        <v>0</v>
      </c>
      <c r="J129" s="47">
        <f>COUNTIFS('[7]Act.(Cons)'!$E$6:$E$178,$A129,'[7]Act.(Cons)'!$A$6:$A$178,J$77)</f>
        <v>0</v>
      </c>
      <c r="K129" s="47">
        <f>COUNTIFS('[7]Act.(Cons)'!$E$6:$E$178,$A129,'[7]Act.(Cons)'!$A$6:$A$178,K$77)</f>
        <v>0</v>
      </c>
      <c r="L129" s="47">
        <f>COUNTIFS('[7]Act.(Cons)'!$E$6:$E$178,$A129,'[7]Act.(Cons)'!$A$6:$A$178,L$77)</f>
        <v>0</v>
      </c>
      <c r="M129" s="47">
        <f>COUNTIFS('[7]Act.(Cons)'!$E$6:$E$178,$A129,'[7]Act.(Cons)'!$A$6:$A$178,M$77)</f>
        <v>0</v>
      </c>
    </row>
    <row r="130" spans="1:13" x14ac:dyDescent="0.25">
      <c r="A130" s="46" t="s">
        <v>925</v>
      </c>
      <c r="B130" s="47">
        <f>COUNTIF('[7]Act.(Cons)'!$E$6:$E$178,A130)</f>
        <v>0</v>
      </c>
      <c r="C130" s="47">
        <f>COUNTIFS('[7]Act.(Cons)'!$E$6:$E$178,$A130,'[7]Act.(Cons)'!$A$6:$A$178,C$77)</f>
        <v>0</v>
      </c>
      <c r="D130" s="47">
        <f>COUNTIFS('[7]Act.(Cons)'!$E$6:$E$178,$A130,'[7]Act.(Cons)'!$A$6:$A$178,D$77)</f>
        <v>0</v>
      </c>
      <c r="E130" s="47">
        <f>COUNTIFS('[7]Act.(Cons)'!$E$6:$E$178,$A130,'[7]Act.(Cons)'!$A$6:$A$178,E$77)</f>
        <v>0</v>
      </c>
      <c r="F130" s="47">
        <f>COUNTIFS('[7]Act.(Cons)'!$E$6:$E$178,$A130,'[7]Act.(Cons)'!$A$6:$A$178,F$77)</f>
        <v>0</v>
      </c>
      <c r="G130" s="47">
        <f>COUNTIFS('[7]Act.(Cons)'!$E$6:$E$178,$A130,'[7]Act.(Cons)'!$A$6:$A$178,G$77)</f>
        <v>0</v>
      </c>
      <c r="H130" s="47">
        <f>COUNTIFS('[7]Act.(Cons)'!$E$6:$E$178,$A130,'[7]Act.(Cons)'!$A$6:$A$178,H$77)</f>
        <v>0</v>
      </c>
      <c r="I130" s="47">
        <f>COUNTIFS('[7]Act.(Cons)'!$E$6:$E$178,$A130,'[7]Act.(Cons)'!$A$6:$A$178,I$77)</f>
        <v>0</v>
      </c>
      <c r="J130" s="47">
        <f>COUNTIFS('[7]Act.(Cons)'!$E$6:$E$178,$A130,'[7]Act.(Cons)'!$A$6:$A$178,J$77)</f>
        <v>0</v>
      </c>
      <c r="K130" s="47">
        <f>COUNTIFS('[7]Act.(Cons)'!$E$6:$E$178,$A130,'[7]Act.(Cons)'!$A$6:$A$178,K$77)</f>
        <v>0</v>
      </c>
      <c r="L130" s="47">
        <f>COUNTIFS('[7]Act.(Cons)'!$E$6:$E$178,$A130,'[7]Act.(Cons)'!$A$6:$A$178,L$77)</f>
        <v>0</v>
      </c>
      <c r="M130" s="47">
        <f>COUNTIFS('[7]Act.(Cons)'!$E$6:$E$178,$A130,'[7]Act.(Cons)'!$A$6:$A$178,M$77)</f>
        <v>0</v>
      </c>
    </row>
    <row r="131" spans="1:13" x14ac:dyDescent="0.25">
      <c r="A131" s="46" t="s">
        <v>926</v>
      </c>
      <c r="B131" s="47">
        <f>COUNTIF('[7]Act.(Cons)'!$E$6:$E$178,A131)</f>
        <v>2</v>
      </c>
      <c r="C131" s="47">
        <f>COUNTIFS('[7]Act.(Cons)'!$E$6:$E$178,$A131,'[7]Act.(Cons)'!$A$6:$A$178,C$77)</f>
        <v>0</v>
      </c>
      <c r="D131" s="47">
        <f>COUNTIFS('[7]Act.(Cons)'!$E$6:$E$178,$A131,'[7]Act.(Cons)'!$A$6:$A$178,D$77)</f>
        <v>2</v>
      </c>
      <c r="E131" s="47">
        <f>COUNTIFS('[7]Act.(Cons)'!$E$6:$E$178,$A131,'[7]Act.(Cons)'!$A$6:$A$178,E$77)</f>
        <v>0</v>
      </c>
      <c r="F131" s="47">
        <f>COUNTIFS('[7]Act.(Cons)'!$E$6:$E$178,$A131,'[7]Act.(Cons)'!$A$6:$A$178,F$77)</f>
        <v>0</v>
      </c>
      <c r="G131" s="47">
        <f>COUNTIFS('[7]Act.(Cons)'!$E$6:$E$178,$A131,'[7]Act.(Cons)'!$A$6:$A$178,G$77)</f>
        <v>0</v>
      </c>
      <c r="H131" s="47">
        <f>COUNTIFS('[7]Act.(Cons)'!$E$6:$E$178,$A131,'[7]Act.(Cons)'!$A$6:$A$178,H$77)</f>
        <v>0</v>
      </c>
      <c r="I131" s="47">
        <f>COUNTIFS('[7]Act.(Cons)'!$E$6:$E$178,$A131,'[7]Act.(Cons)'!$A$6:$A$178,I$77)</f>
        <v>0</v>
      </c>
      <c r="J131" s="47">
        <f>COUNTIFS('[7]Act.(Cons)'!$E$6:$E$178,$A131,'[7]Act.(Cons)'!$A$6:$A$178,J$77)</f>
        <v>0</v>
      </c>
      <c r="K131" s="47">
        <f>COUNTIFS('[7]Act.(Cons)'!$E$6:$E$178,$A131,'[7]Act.(Cons)'!$A$6:$A$178,K$77)</f>
        <v>0</v>
      </c>
      <c r="L131" s="47">
        <f>COUNTIFS('[7]Act.(Cons)'!$E$6:$E$178,$A131,'[7]Act.(Cons)'!$A$6:$A$178,L$77)</f>
        <v>0</v>
      </c>
      <c r="M131" s="47">
        <f>COUNTIFS('[7]Act.(Cons)'!$E$6:$E$178,$A131,'[7]Act.(Cons)'!$A$6:$A$178,M$77)</f>
        <v>0</v>
      </c>
    </row>
    <row r="132" spans="1:13" ht="22.5" x14ac:dyDescent="0.25">
      <c r="A132" s="46" t="s">
        <v>927</v>
      </c>
      <c r="B132" s="47">
        <f>COUNTIF('[7]Act.(Cons)'!$E$6:$E$178,A132)</f>
        <v>1</v>
      </c>
      <c r="C132" s="47">
        <f>COUNTIFS('[7]Act.(Cons)'!$E$6:$E$178,$A132,'[7]Act.(Cons)'!$A$6:$A$178,C$77)</f>
        <v>0</v>
      </c>
      <c r="D132" s="47">
        <f>COUNTIFS('[7]Act.(Cons)'!$E$6:$E$178,$A132,'[7]Act.(Cons)'!$A$6:$A$178,D$77)</f>
        <v>0</v>
      </c>
      <c r="E132" s="47">
        <f>COUNTIFS('[7]Act.(Cons)'!$E$6:$E$178,$A132,'[7]Act.(Cons)'!$A$6:$A$178,E$77)</f>
        <v>0</v>
      </c>
      <c r="F132" s="47">
        <f>COUNTIFS('[7]Act.(Cons)'!$E$6:$E$178,$A132,'[7]Act.(Cons)'!$A$6:$A$178,F$77)</f>
        <v>0</v>
      </c>
      <c r="G132" s="47">
        <f>COUNTIFS('[7]Act.(Cons)'!$E$6:$E$178,$A132,'[7]Act.(Cons)'!$A$6:$A$178,G$77)</f>
        <v>0</v>
      </c>
      <c r="H132" s="47">
        <f>COUNTIFS('[7]Act.(Cons)'!$E$6:$E$178,$A132,'[7]Act.(Cons)'!$A$6:$A$178,H$77)</f>
        <v>1</v>
      </c>
      <c r="I132" s="47">
        <f>COUNTIFS('[7]Act.(Cons)'!$E$6:$E$178,$A132,'[7]Act.(Cons)'!$A$6:$A$178,I$77)</f>
        <v>0</v>
      </c>
      <c r="J132" s="47">
        <f>COUNTIFS('[7]Act.(Cons)'!$E$6:$E$178,$A132,'[7]Act.(Cons)'!$A$6:$A$178,J$77)</f>
        <v>0</v>
      </c>
      <c r="K132" s="47">
        <f>COUNTIFS('[7]Act.(Cons)'!$E$6:$E$178,$A132,'[7]Act.(Cons)'!$A$6:$A$178,K$77)</f>
        <v>0</v>
      </c>
      <c r="L132" s="47">
        <f>COUNTIFS('[7]Act.(Cons)'!$E$6:$E$178,$A132,'[7]Act.(Cons)'!$A$6:$A$178,L$77)</f>
        <v>0</v>
      </c>
      <c r="M132" s="47">
        <f>COUNTIFS('[7]Act.(Cons)'!$E$6:$E$178,$A132,'[7]Act.(Cons)'!$A$6:$A$178,M$77)</f>
        <v>0</v>
      </c>
    </row>
    <row r="133" spans="1:13" x14ac:dyDescent="0.25">
      <c r="A133" s="46" t="s">
        <v>928</v>
      </c>
      <c r="B133" s="47">
        <f>COUNTIF('[7]Act.(Cons)'!$E$6:$E$178,A133)</f>
        <v>1</v>
      </c>
      <c r="C133" s="47">
        <f>COUNTIFS('[7]Act.(Cons)'!$E$6:$E$178,$A133,'[7]Act.(Cons)'!$A$6:$A$178,C$77)</f>
        <v>0</v>
      </c>
      <c r="D133" s="47">
        <f>COUNTIFS('[7]Act.(Cons)'!$E$6:$E$178,$A133,'[7]Act.(Cons)'!$A$6:$A$178,D$77)</f>
        <v>0</v>
      </c>
      <c r="E133" s="47">
        <f>COUNTIFS('[7]Act.(Cons)'!$E$6:$E$178,$A133,'[7]Act.(Cons)'!$A$6:$A$178,E$77)</f>
        <v>0</v>
      </c>
      <c r="F133" s="47">
        <f>COUNTIFS('[7]Act.(Cons)'!$E$6:$E$178,$A133,'[7]Act.(Cons)'!$A$6:$A$178,F$77)</f>
        <v>0</v>
      </c>
      <c r="G133" s="47">
        <f>COUNTIFS('[7]Act.(Cons)'!$E$6:$E$178,$A133,'[7]Act.(Cons)'!$A$6:$A$178,G$77)</f>
        <v>0</v>
      </c>
      <c r="H133" s="47">
        <f>COUNTIFS('[7]Act.(Cons)'!$E$6:$E$178,$A133,'[7]Act.(Cons)'!$A$6:$A$178,H$77)</f>
        <v>1</v>
      </c>
      <c r="I133" s="47">
        <f>COUNTIFS('[7]Act.(Cons)'!$E$6:$E$178,$A133,'[7]Act.(Cons)'!$A$6:$A$178,I$77)</f>
        <v>0</v>
      </c>
      <c r="J133" s="47">
        <f>COUNTIFS('[7]Act.(Cons)'!$E$6:$E$178,$A133,'[7]Act.(Cons)'!$A$6:$A$178,J$77)</f>
        <v>0</v>
      </c>
      <c r="K133" s="47">
        <f>COUNTIFS('[7]Act.(Cons)'!$E$6:$E$178,$A133,'[7]Act.(Cons)'!$A$6:$A$178,K$77)</f>
        <v>0</v>
      </c>
      <c r="L133" s="47">
        <f>COUNTIFS('[7]Act.(Cons)'!$E$6:$E$178,$A133,'[7]Act.(Cons)'!$A$6:$A$178,L$77)</f>
        <v>0</v>
      </c>
      <c r="M133" s="47">
        <f>COUNTIFS('[7]Act.(Cons)'!$E$6:$E$178,$A133,'[7]Act.(Cons)'!$A$6:$A$178,M$77)</f>
        <v>0</v>
      </c>
    </row>
    <row r="134" spans="1:13" x14ac:dyDescent="0.25">
      <c r="A134" s="46" t="s">
        <v>929</v>
      </c>
      <c r="B134" s="47">
        <f>COUNTIF('[7]Act.(Cons)'!$E$6:$E$178,A134)</f>
        <v>1</v>
      </c>
      <c r="C134" s="47">
        <f>COUNTIFS('[7]Act.(Cons)'!$E$6:$E$178,$A134,'[7]Act.(Cons)'!$A$6:$A$178,C$77)</f>
        <v>0</v>
      </c>
      <c r="D134" s="47">
        <f>COUNTIFS('[7]Act.(Cons)'!$E$6:$E$178,$A134,'[7]Act.(Cons)'!$A$6:$A$178,D$77)</f>
        <v>0</v>
      </c>
      <c r="E134" s="47">
        <f>COUNTIFS('[7]Act.(Cons)'!$E$6:$E$178,$A134,'[7]Act.(Cons)'!$A$6:$A$178,E$77)</f>
        <v>0</v>
      </c>
      <c r="F134" s="47">
        <f>COUNTIFS('[7]Act.(Cons)'!$E$6:$E$178,$A134,'[7]Act.(Cons)'!$A$6:$A$178,F$77)</f>
        <v>0</v>
      </c>
      <c r="G134" s="47">
        <f>COUNTIFS('[7]Act.(Cons)'!$E$6:$E$178,$A134,'[7]Act.(Cons)'!$A$6:$A$178,G$77)</f>
        <v>0</v>
      </c>
      <c r="H134" s="47">
        <f>COUNTIFS('[7]Act.(Cons)'!$E$6:$E$178,$A134,'[7]Act.(Cons)'!$A$6:$A$178,H$77)</f>
        <v>1</v>
      </c>
      <c r="I134" s="47">
        <f>COUNTIFS('[7]Act.(Cons)'!$E$6:$E$178,$A134,'[7]Act.(Cons)'!$A$6:$A$178,I$77)</f>
        <v>0</v>
      </c>
      <c r="J134" s="47">
        <f>COUNTIFS('[7]Act.(Cons)'!$E$6:$E$178,$A134,'[7]Act.(Cons)'!$A$6:$A$178,J$77)</f>
        <v>0</v>
      </c>
      <c r="K134" s="47">
        <f>COUNTIFS('[7]Act.(Cons)'!$E$6:$E$178,$A134,'[7]Act.(Cons)'!$A$6:$A$178,K$77)</f>
        <v>0</v>
      </c>
      <c r="L134" s="47">
        <f>COUNTIFS('[7]Act.(Cons)'!$E$6:$E$178,$A134,'[7]Act.(Cons)'!$A$6:$A$178,L$77)</f>
        <v>0</v>
      </c>
      <c r="M134" s="47">
        <f>COUNTIFS('[7]Act.(Cons)'!$E$6:$E$178,$A134,'[7]Act.(Cons)'!$A$6:$A$178,M$77)</f>
        <v>0</v>
      </c>
    </row>
    <row r="135" spans="1:13" x14ac:dyDescent="0.25">
      <c r="A135" s="46" t="s">
        <v>930</v>
      </c>
      <c r="B135" s="47">
        <f>COUNTIF('[7]Act.(Cons)'!$E$6:$E$178,A135)</f>
        <v>0</v>
      </c>
      <c r="C135" s="47">
        <f>COUNTIFS('[7]Act.(Cons)'!$E$6:$E$178,$A135,'[7]Act.(Cons)'!$A$6:$A$178,C$77)</f>
        <v>0</v>
      </c>
      <c r="D135" s="47">
        <f>COUNTIFS('[7]Act.(Cons)'!$E$6:$E$178,$A135,'[7]Act.(Cons)'!$A$6:$A$178,D$77)</f>
        <v>0</v>
      </c>
      <c r="E135" s="47">
        <f>COUNTIFS('[7]Act.(Cons)'!$E$6:$E$178,$A135,'[7]Act.(Cons)'!$A$6:$A$178,E$77)</f>
        <v>0</v>
      </c>
      <c r="F135" s="47">
        <f>COUNTIFS('[7]Act.(Cons)'!$E$6:$E$178,$A135,'[7]Act.(Cons)'!$A$6:$A$178,F$77)</f>
        <v>0</v>
      </c>
      <c r="G135" s="47">
        <f>COUNTIFS('[7]Act.(Cons)'!$E$6:$E$178,$A135,'[7]Act.(Cons)'!$A$6:$A$178,G$77)</f>
        <v>0</v>
      </c>
      <c r="H135" s="47">
        <f>COUNTIFS('[7]Act.(Cons)'!$E$6:$E$178,$A135,'[7]Act.(Cons)'!$A$6:$A$178,H$77)</f>
        <v>0</v>
      </c>
      <c r="I135" s="47">
        <f>COUNTIFS('[7]Act.(Cons)'!$E$6:$E$178,$A135,'[7]Act.(Cons)'!$A$6:$A$178,I$77)</f>
        <v>0</v>
      </c>
      <c r="J135" s="47">
        <f>COUNTIFS('[7]Act.(Cons)'!$E$6:$E$178,$A135,'[7]Act.(Cons)'!$A$6:$A$178,J$77)</f>
        <v>0</v>
      </c>
      <c r="K135" s="47">
        <f>COUNTIFS('[7]Act.(Cons)'!$E$6:$E$178,$A135,'[7]Act.(Cons)'!$A$6:$A$178,K$77)</f>
        <v>0</v>
      </c>
      <c r="L135" s="47">
        <f>COUNTIFS('[7]Act.(Cons)'!$E$6:$E$178,$A135,'[7]Act.(Cons)'!$A$6:$A$178,L$77)</f>
        <v>0</v>
      </c>
      <c r="M135" s="47">
        <f>COUNTIFS('[7]Act.(Cons)'!$E$6:$E$178,$A135,'[7]Act.(Cons)'!$A$6:$A$178,M$77)</f>
        <v>0</v>
      </c>
    </row>
    <row r="136" spans="1:13" x14ac:dyDescent="0.25">
      <c r="A136" s="46" t="s">
        <v>931</v>
      </c>
      <c r="B136" s="47">
        <f>COUNTIF('[7]Act.(Cons)'!$E$6:$E$178,A136)</f>
        <v>0</v>
      </c>
      <c r="C136" s="47">
        <f>COUNTIFS('[7]Act.(Cons)'!$E$6:$E$178,$A136,'[7]Act.(Cons)'!$A$6:$A$178,C$77)</f>
        <v>0</v>
      </c>
      <c r="D136" s="47">
        <f>COUNTIFS('[7]Act.(Cons)'!$E$6:$E$178,$A136,'[7]Act.(Cons)'!$A$6:$A$178,D$77)</f>
        <v>0</v>
      </c>
      <c r="E136" s="47">
        <f>COUNTIFS('[7]Act.(Cons)'!$E$6:$E$178,$A136,'[7]Act.(Cons)'!$A$6:$A$178,E$77)</f>
        <v>0</v>
      </c>
      <c r="F136" s="47">
        <f>COUNTIFS('[7]Act.(Cons)'!$E$6:$E$178,$A136,'[7]Act.(Cons)'!$A$6:$A$178,F$77)</f>
        <v>0</v>
      </c>
      <c r="G136" s="47">
        <f>COUNTIFS('[7]Act.(Cons)'!$E$6:$E$178,$A136,'[7]Act.(Cons)'!$A$6:$A$178,G$77)</f>
        <v>0</v>
      </c>
      <c r="H136" s="47">
        <f>COUNTIFS('[7]Act.(Cons)'!$E$6:$E$178,$A136,'[7]Act.(Cons)'!$A$6:$A$178,H$77)</f>
        <v>0</v>
      </c>
      <c r="I136" s="47">
        <f>COUNTIFS('[7]Act.(Cons)'!$E$6:$E$178,$A136,'[7]Act.(Cons)'!$A$6:$A$178,I$77)</f>
        <v>0</v>
      </c>
      <c r="J136" s="47">
        <f>COUNTIFS('[7]Act.(Cons)'!$E$6:$E$178,$A136,'[7]Act.(Cons)'!$A$6:$A$178,J$77)</f>
        <v>0</v>
      </c>
      <c r="K136" s="47">
        <f>COUNTIFS('[7]Act.(Cons)'!$E$6:$E$178,$A136,'[7]Act.(Cons)'!$A$6:$A$178,K$77)</f>
        <v>0</v>
      </c>
      <c r="L136" s="47">
        <f>COUNTIFS('[7]Act.(Cons)'!$E$6:$E$178,$A136,'[7]Act.(Cons)'!$A$6:$A$178,L$77)</f>
        <v>0</v>
      </c>
      <c r="M136" s="47">
        <f>COUNTIFS('[7]Act.(Cons)'!$E$6:$E$178,$A136,'[7]Act.(Cons)'!$A$6:$A$178,M$77)</f>
        <v>0</v>
      </c>
    </row>
    <row r="137" spans="1:13" x14ac:dyDescent="0.25">
      <c r="A137" s="46" t="s">
        <v>932</v>
      </c>
      <c r="B137" s="47">
        <f>COUNTIF('[7]Act.(Cons)'!$E$6:$E$178,A137)</f>
        <v>1</v>
      </c>
      <c r="C137" s="47">
        <f>COUNTIFS('[7]Act.(Cons)'!$E$6:$E$178,$A137,'[7]Act.(Cons)'!$A$6:$A$178,C$77)</f>
        <v>0</v>
      </c>
      <c r="D137" s="47">
        <f>COUNTIFS('[7]Act.(Cons)'!$E$6:$E$178,$A137,'[7]Act.(Cons)'!$A$6:$A$178,D$77)</f>
        <v>0</v>
      </c>
      <c r="E137" s="47">
        <f>COUNTIFS('[7]Act.(Cons)'!$E$6:$E$178,$A137,'[7]Act.(Cons)'!$A$6:$A$178,E$77)</f>
        <v>0</v>
      </c>
      <c r="F137" s="47">
        <f>COUNTIFS('[7]Act.(Cons)'!$E$6:$E$178,$A137,'[7]Act.(Cons)'!$A$6:$A$178,F$77)</f>
        <v>0</v>
      </c>
      <c r="G137" s="47">
        <f>COUNTIFS('[7]Act.(Cons)'!$E$6:$E$178,$A137,'[7]Act.(Cons)'!$A$6:$A$178,G$77)</f>
        <v>0</v>
      </c>
      <c r="H137" s="47">
        <f>COUNTIFS('[7]Act.(Cons)'!$E$6:$E$178,$A137,'[7]Act.(Cons)'!$A$6:$A$178,H$77)</f>
        <v>1</v>
      </c>
      <c r="I137" s="47">
        <f>COUNTIFS('[7]Act.(Cons)'!$E$6:$E$178,$A137,'[7]Act.(Cons)'!$A$6:$A$178,I$77)</f>
        <v>0</v>
      </c>
      <c r="J137" s="47">
        <f>COUNTIFS('[7]Act.(Cons)'!$E$6:$E$178,$A137,'[7]Act.(Cons)'!$A$6:$A$178,J$77)</f>
        <v>0</v>
      </c>
      <c r="K137" s="47">
        <f>COUNTIFS('[7]Act.(Cons)'!$E$6:$E$178,$A137,'[7]Act.(Cons)'!$A$6:$A$178,K$77)</f>
        <v>0</v>
      </c>
      <c r="L137" s="47">
        <f>COUNTIFS('[7]Act.(Cons)'!$E$6:$E$178,$A137,'[7]Act.(Cons)'!$A$6:$A$178,L$77)</f>
        <v>0</v>
      </c>
      <c r="M137" s="47">
        <f>COUNTIFS('[7]Act.(Cons)'!$E$6:$E$178,$A137,'[7]Act.(Cons)'!$A$6:$A$178,M$77)</f>
        <v>0</v>
      </c>
    </row>
    <row r="138" spans="1:13" x14ac:dyDescent="0.25">
      <c r="A138" s="46" t="s">
        <v>933</v>
      </c>
      <c r="B138" s="47">
        <f>COUNTIF('[7]Act.(Cons)'!$E$6:$E$178,A138)</f>
        <v>0</v>
      </c>
      <c r="C138" s="47">
        <f>COUNTIFS('[7]Act.(Cons)'!$E$6:$E$178,$A138,'[7]Act.(Cons)'!$A$6:$A$178,C$77)</f>
        <v>0</v>
      </c>
      <c r="D138" s="47">
        <f>COUNTIFS('[7]Act.(Cons)'!$E$6:$E$178,$A138,'[7]Act.(Cons)'!$A$6:$A$178,D$77)</f>
        <v>0</v>
      </c>
      <c r="E138" s="47">
        <f>COUNTIFS('[7]Act.(Cons)'!$E$6:$E$178,$A138,'[7]Act.(Cons)'!$A$6:$A$178,E$77)</f>
        <v>0</v>
      </c>
      <c r="F138" s="47">
        <f>COUNTIFS('[7]Act.(Cons)'!$E$6:$E$178,$A138,'[7]Act.(Cons)'!$A$6:$A$178,F$77)</f>
        <v>0</v>
      </c>
      <c r="G138" s="47">
        <f>COUNTIFS('[7]Act.(Cons)'!$E$6:$E$178,$A138,'[7]Act.(Cons)'!$A$6:$A$178,G$77)</f>
        <v>0</v>
      </c>
      <c r="H138" s="47">
        <f>COUNTIFS('[7]Act.(Cons)'!$E$6:$E$178,$A138,'[7]Act.(Cons)'!$A$6:$A$178,H$77)</f>
        <v>0</v>
      </c>
      <c r="I138" s="47">
        <f>COUNTIFS('[7]Act.(Cons)'!$E$6:$E$178,$A138,'[7]Act.(Cons)'!$A$6:$A$178,I$77)</f>
        <v>0</v>
      </c>
      <c r="J138" s="47">
        <f>COUNTIFS('[7]Act.(Cons)'!$E$6:$E$178,$A138,'[7]Act.(Cons)'!$A$6:$A$178,J$77)</f>
        <v>0</v>
      </c>
      <c r="K138" s="47">
        <f>COUNTIFS('[7]Act.(Cons)'!$E$6:$E$178,$A138,'[7]Act.(Cons)'!$A$6:$A$178,K$77)</f>
        <v>0</v>
      </c>
      <c r="L138" s="47">
        <f>COUNTIFS('[7]Act.(Cons)'!$E$6:$E$178,$A138,'[7]Act.(Cons)'!$A$6:$A$178,L$77)</f>
        <v>0</v>
      </c>
      <c r="M138" s="47">
        <f>COUNTIFS('[7]Act.(Cons)'!$E$6:$E$178,$A138,'[7]Act.(Cons)'!$A$6:$A$178,M$77)</f>
        <v>0</v>
      </c>
    </row>
    <row r="139" spans="1:13" x14ac:dyDescent="0.25">
      <c r="A139" s="46" t="s">
        <v>934</v>
      </c>
      <c r="B139" s="47">
        <f>COUNTIF('[7]Act.(Cons)'!$E$6:$E$178,A139)</f>
        <v>0</v>
      </c>
      <c r="C139" s="47">
        <f>COUNTIFS('[7]Act.(Cons)'!$E$6:$E$178,$A139,'[7]Act.(Cons)'!$A$6:$A$178,C$77)</f>
        <v>0</v>
      </c>
      <c r="D139" s="47">
        <f>COUNTIFS('[7]Act.(Cons)'!$E$6:$E$178,$A139,'[7]Act.(Cons)'!$A$6:$A$178,D$77)</f>
        <v>0</v>
      </c>
      <c r="E139" s="47">
        <f>COUNTIFS('[7]Act.(Cons)'!$E$6:$E$178,$A139,'[7]Act.(Cons)'!$A$6:$A$178,E$77)</f>
        <v>0</v>
      </c>
      <c r="F139" s="47">
        <f>COUNTIFS('[7]Act.(Cons)'!$E$6:$E$178,$A139,'[7]Act.(Cons)'!$A$6:$A$178,F$77)</f>
        <v>0</v>
      </c>
      <c r="G139" s="47">
        <f>COUNTIFS('[7]Act.(Cons)'!$E$6:$E$178,$A139,'[7]Act.(Cons)'!$A$6:$A$178,G$77)</f>
        <v>0</v>
      </c>
      <c r="H139" s="47">
        <f>COUNTIFS('[7]Act.(Cons)'!$E$6:$E$178,$A139,'[7]Act.(Cons)'!$A$6:$A$178,H$77)</f>
        <v>0</v>
      </c>
      <c r="I139" s="47">
        <f>COUNTIFS('[7]Act.(Cons)'!$E$6:$E$178,$A139,'[7]Act.(Cons)'!$A$6:$A$178,I$77)</f>
        <v>0</v>
      </c>
      <c r="J139" s="47">
        <f>COUNTIFS('[7]Act.(Cons)'!$E$6:$E$178,$A139,'[7]Act.(Cons)'!$A$6:$A$178,J$77)</f>
        <v>0</v>
      </c>
      <c r="K139" s="47">
        <f>COUNTIFS('[7]Act.(Cons)'!$E$6:$E$178,$A139,'[7]Act.(Cons)'!$A$6:$A$178,K$77)</f>
        <v>0</v>
      </c>
      <c r="L139" s="47">
        <f>COUNTIFS('[7]Act.(Cons)'!$E$6:$E$178,$A139,'[7]Act.(Cons)'!$A$6:$A$178,L$77)</f>
        <v>0</v>
      </c>
      <c r="M139" s="47">
        <f>COUNTIFS('[7]Act.(Cons)'!$E$6:$E$178,$A139,'[7]Act.(Cons)'!$A$6:$A$178,M$77)</f>
        <v>0</v>
      </c>
    </row>
    <row r="140" spans="1:13" x14ac:dyDescent="0.25">
      <c r="A140" s="46" t="s">
        <v>935</v>
      </c>
      <c r="B140" s="47">
        <f>COUNTIF('[7]Act.(Cons)'!$E$6:$E$178,A140)</f>
        <v>0</v>
      </c>
      <c r="C140" s="47">
        <f>COUNTIFS('[7]Act.(Cons)'!$E$6:$E$178,$A140,'[7]Act.(Cons)'!$A$6:$A$178,C$77)</f>
        <v>0</v>
      </c>
      <c r="D140" s="47">
        <f>COUNTIFS('[7]Act.(Cons)'!$E$6:$E$178,$A140,'[7]Act.(Cons)'!$A$6:$A$178,D$77)</f>
        <v>0</v>
      </c>
      <c r="E140" s="47">
        <f>COUNTIFS('[7]Act.(Cons)'!$E$6:$E$178,$A140,'[7]Act.(Cons)'!$A$6:$A$178,E$77)</f>
        <v>0</v>
      </c>
      <c r="F140" s="47">
        <f>COUNTIFS('[7]Act.(Cons)'!$E$6:$E$178,$A140,'[7]Act.(Cons)'!$A$6:$A$178,F$77)</f>
        <v>0</v>
      </c>
      <c r="G140" s="47">
        <f>COUNTIFS('[7]Act.(Cons)'!$E$6:$E$178,$A140,'[7]Act.(Cons)'!$A$6:$A$178,G$77)</f>
        <v>0</v>
      </c>
      <c r="H140" s="47">
        <f>COUNTIFS('[7]Act.(Cons)'!$E$6:$E$178,$A140,'[7]Act.(Cons)'!$A$6:$A$178,H$77)</f>
        <v>0</v>
      </c>
      <c r="I140" s="47">
        <f>COUNTIFS('[7]Act.(Cons)'!$E$6:$E$178,$A140,'[7]Act.(Cons)'!$A$6:$A$178,I$77)</f>
        <v>0</v>
      </c>
      <c r="J140" s="47">
        <f>COUNTIFS('[7]Act.(Cons)'!$E$6:$E$178,$A140,'[7]Act.(Cons)'!$A$6:$A$178,J$77)</f>
        <v>0</v>
      </c>
      <c r="K140" s="47">
        <f>COUNTIFS('[7]Act.(Cons)'!$E$6:$E$178,$A140,'[7]Act.(Cons)'!$A$6:$A$178,K$77)</f>
        <v>0</v>
      </c>
      <c r="L140" s="47">
        <f>COUNTIFS('[7]Act.(Cons)'!$E$6:$E$178,$A140,'[7]Act.(Cons)'!$A$6:$A$178,L$77)</f>
        <v>0</v>
      </c>
      <c r="M140" s="47">
        <f>COUNTIFS('[7]Act.(Cons)'!$E$6:$E$178,$A140,'[7]Act.(Cons)'!$A$6:$A$178,M$77)</f>
        <v>0</v>
      </c>
    </row>
    <row r="141" spans="1:13" x14ac:dyDescent="0.25">
      <c r="A141" s="46" t="s">
        <v>936</v>
      </c>
      <c r="B141" s="47">
        <f>COUNTIF('[7]Act.(Cons)'!$E$6:$E$178,A141)</f>
        <v>0</v>
      </c>
      <c r="C141" s="47">
        <f>COUNTIFS('[7]Act.(Cons)'!$E$6:$E$178,$A141,'[7]Act.(Cons)'!$A$6:$A$178,C$77)</f>
        <v>0</v>
      </c>
      <c r="D141" s="47">
        <f>COUNTIFS('[7]Act.(Cons)'!$E$6:$E$178,$A141,'[7]Act.(Cons)'!$A$6:$A$178,D$77)</f>
        <v>0</v>
      </c>
      <c r="E141" s="47">
        <f>COUNTIFS('[7]Act.(Cons)'!$E$6:$E$178,$A141,'[7]Act.(Cons)'!$A$6:$A$178,E$77)</f>
        <v>0</v>
      </c>
      <c r="F141" s="47">
        <f>COUNTIFS('[7]Act.(Cons)'!$E$6:$E$178,$A141,'[7]Act.(Cons)'!$A$6:$A$178,F$77)</f>
        <v>0</v>
      </c>
      <c r="G141" s="47">
        <f>COUNTIFS('[7]Act.(Cons)'!$E$6:$E$178,$A141,'[7]Act.(Cons)'!$A$6:$A$178,G$77)</f>
        <v>0</v>
      </c>
      <c r="H141" s="47">
        <f>COUNTIFS('[7]Act.(Cons)'!$E$6:$E$178,$A141,'[7]Act.(Cons)'!$A$6:$A$178,H$77)</f>
        <v>0</v>
      </c>
      <c r="I141" s="47">
        <f>COUNTIFS('[7]Act.(Cons)'!$E$6:$E$178,$A141,'[7]Act.(Cons)'!$A$6:$A$178,I$77)</f>
        <v>0</v>
      </c>
      <c r="J141" s="47">
        <f>COUNTIFS('[7]Act.(Cons)'!$E$6:$E$178,$A141,'[7]Act.(Cons)'!$A$6:$A$178,J$77)</f>
        <v>0</v>
      </c>
      <c r="K141" s="47">
        <f>COUNTIFS('[7]Act.(Cons)'!$E$6:$E$178,$A141,'[7]Act.(Cons)'!$A$6:$A$178,K$77)</f>
        <v>0</v>
      </c>
      <c r="L141" s="47">
        <f>COUNTIFS('[7]Act.(Cons)'!$E$6:$E$178,$A141,'[7]Act.(Cons)'!$A$6:$A$178,L$77)</f>
        <v>0</v>
      </c>
      <c r="M141" s="47">
        <f>COUNTIFS('[7]Act.(Cons)'!$E$6:$E$178,$A141,'[7]Act.(Cons)'!$A$6:$A$178,M$77)</f>
        <v>0</v>
      </c>
    </row>
    <row r="142" spans="1:13" x14ac:dyDescent="0.25">
      <c r="A142" s="46" t="s">
        <v>937</v>
      </c>
      <c r="B142" s="47">
        <f>COUNTIF('[7]Act.(Cons)'!$E$6:$E$178,A142)</f>
        <v>0</v>
      </c>
      <c r="C142" s="47">
        <f>COUNTIFS('[7]Act.(Cons)'!$E$6:$E$178,$A142,'[7]Act.(Cons)'!$A$6:$A$178,C$77)</f>
        <v>0</v>
      </c>
      <c r="D142" s="47">
        <f>COUNTIFS('[7]Act.(Cons)'!$E$6:$E$178,$A142,'[7]Act.(Cons)'!$A$6:$A$178,D$77)</f>
        <v>0</v>
      </c>
      <c r="E142" s="47">
        <f>COUNTIFS('[7]Act.(Cons)'!$E$6:$E$178,$A142,'[7]Act.(Cons)'!$A$6:$A$178,E$77)</f>
        <v>0</v>
      </c>
      <c r="F142" s="47">
        <f>COUNTIFS('[7]Act.(Cons)'!$E$6:$E$178,$A142,'[7]Act.(Cons)'!$A$6:$A$178,F$77)</f>
        <v>0</v>
      </c>
      <c r="G142" s="47">
        <f>COUNTIFS('[7]Act.(Cons)'!$E$6:$E$178,$A142,'[7]Act.(Cons)'!$A$6:$A$178,G$77)</f>
        <v>0</v>
      </c>
      <c r="H142" s="47">
        <f>COUNTIFS('[7]Act.(Cons)'!$E$6:$E$178,$A142,'[7]Act.(Cons)'!$A$6:$A$178,H$77)</f>
        <v>0</v>
      </c>
      <c r="I142" s="47">
        <f>COUNTIFS('[7]Act.(Cons)'!$E$6:$E$178,$A142,'[7]Act.(Cons)'!$A$6:$A$178,I$77)</f>
        <v>0</v>
      </c>
      <c r="J142" s="47">
        <f>COUNTIFS('[7]Act.(Cons)'!$E$6:$E$178,$A142,'[7]Act.(Cons)'!$A$6:$A$178,J$77)</f>
        <v>0</v>
      </c>
      <c r="K142" s="47">
        <f>COUNTIFS('[7]Act.(Cons)'!$E$6:$E$178,$A142,'[7]Act.(Cons)'!$A$6:$A$178,K$77)</f>
        <v>0</v>
      </c>
      <c r="L142" s="47">
        <f>COUNTIFS('[7]Act.(Cons)'!$E$6:$E$178,$A142,'[7]Act.(Cons)'!$A$6:$A$178,L$77)</f>
        <v>0</v>
      </c>
      <c r="M142" s="47">
        <f>COUNTIFS('[7]Act.(Cons)'!$E$6:$E$178,$A142,'[7]Act.(Cons)'!$A$6:$A$178,M$77)</f>
        <v>0</v>
      </c>
    </row>
    <row r="143" spans="1:13" x14ac:dyDescent="0.25">
      <c r="A143" s="46" t="s">
        <v>938</v>
      </c>
      <c r="B143" s="47">
        <f>COUNTIF('[7]Act.(Cons)'!$E$6:$E$178,A143)</f>
        <v>0</v>
      </c>
      <c r="C143" s="47">
        <f>COUNTIFS('[7]Act.(Cons)'!$E$6:$E$178,$A143,'[7]Act.(Cons)'!$A$6:$A$178,C$77)</f>
        <v>0</v>
      </c>
      <c r="D143" s="47">
        <f>COUNTIFS('[7]Act.(Cons)'!$E$6:$E$178,$A143,'[7]Act.(Cons)'!$A$6:$A$178,D$77)</f>
        <v>0</v>
      </c>
      <c r="E143" s="47">
        <f>COUNTIFS('[7]Act.(Cons)'!$E$6:$E$178,$A143,'[7]Act.(Cons)'!$A$6:$A$178,E$77)</f>
        <v>0</v>
      </c>
      <c r="F143" s="47">
        <f>COUNTIFS('[7]Act.(Cons)'!$E$6:$E$178,$A143,'[7]Act.(Cons)'!$A$6:$A$178,F$77)</f>
        <v>0</v>
      </c>
      <c r="G143" s="47">
        <f>COUNTIFS('[7]Act.(Cons)'!$E$6:$E$178,$A143,'[7]Act.(Cons)'!$A$6:$A$178,G$77)</f>
        <v>0</v>
      </c>
      <c r="H143" s="47">
        <f>COUNTIFS('[7]Act.(Cons)'!$E$6:$E$178,$A143,'[7]Act.(Cons)'!$A$6:$A$178,H$77)</f>
        <v>0</v>
      </c>
      <c r="I143" s="47">
        <f>COUNTIFS('[7]Act.(Cons)'!$E$6:$E$178,$A143,'[7]Act.(Cons)'!$A$6:$A$178,I$77)</f>
        <v>0</v>
      </c>
      <c r="J143" s="47">
        <f>COUNTIFS('[7]Act.(Cons)'!$E$6:$E$178,$A143,'[7]Act.(Cons)'!$A$6:$A$178,J$77)</f>
        <v>0</v>
      </c>
      <c r="K143" s="47">
        <f>COUNTIFS('[7]Act.(Cons)'!$E$6:$E$178,$A143,'[7]Act.(Cons)'!$A$6:$A$178,K$77)</f>
        <v>0</v>
      </c>
      <c r="L143" s="47">
        <f>COUNTIFS('[7]Act.(Cons)'!$E$6:$E$178,$A143,'[7]Act.(Cons)'!$A$6:$A$178,L$77)</f>
        <v>0</v>
      </c>
      <c r="M143" s="47">
        <f>COUNTIFS('[7]Act.(Cons)'!$E$6:$E$178,$A143,'[7]Act.(Cons)'!$A$6:$A$178,M$77)</f>
        <v>0</v>
      </c>
    </row>
    <row r="144" spans="1:13" x14ac:dyDescent="0.25">
      <c r="A144" s="46" t="s">
        <v>939</v>
      </c>
      <c r="B144" s="47">
        <f>COUNTIF('[7]Act.(Cons)'!$E$6:$E$178,A144)</f>
        <v>0</v>
      </c>
      <c r="C144" s="47">
        <f>COUNTIFS('[7]Act.(Cons)'!$E$6:$E$178,$A144,'[7]Act.(Cons)'!$A$6:$A$178,C$77)</f>
        <v>0</v>
      </c>
      <c r="D144" s="47">
        <f>COUNTIFS('[7]Act.(Cons)'!$E$6:$E$178,$A144,'[7]Act.(Cons)'!$A$6:$A$178,D$77)</f>
        <v>0</v>
      </c>
      <c r="E144" s="47">
        <f>COUNTIFS('[7]Act.(Cons)'!$E$6:$E$178,$A144,'[7]Act.(Cons)'!$A$6:$A$178,E$77)</f>
        <v>0</v>
      </c>
      <c r="F144" s="47">
        <f>COUNTIFS('[7]Act.(Cons)'!$E$6:$E$178,$A144,'[7]Act.(Cons)'!$A$6:$A$178,F$77)</f>
        <v>0</v>
      </c>
      <c r="G144" s="47">
        <f>COUNTIFS('[7]Act.(Cons)'!$E$6:$E$178,$A144,'[7]Act.(Cons)'!$A$6:$A$178,G$77)</f>
        <v>0</v>
      </c>
      <c r="H144" s="47">
        <f>COUNTIFS('[7]Act.(Cons)'!$E$6:$E$178,$A144,'[7]Act.(Cons)'!$A$6:$A$178,H$77)</f>
        <v>0</v>
      </c>
      <c r="I144" s="47">
        <f>COUNTIFS('[7]Act.(Cons)'!$E$6:$E$178,$A144,'[7]Act.(Cons)'!$A$6:$A$178,I$77)</f>
        <v>0</v>
      </c>
      <c r="J144" s="47">
        <f>COUNTIFS('[7]Act.(Cons)'!$E$6:$E$178,$A144,'[7]Act.(Cons)'!$A$6:$A$178,J$77)</f>
        <v>0</v>
      </c>
      <c r="K144" s="47">
        <f>COUNTIFS('[7]Act.(Cons)'!$E$6:$E$178,$A144,'[7]Act.(Cons)'!$A$6:$A$178,K$77)</f>
        <v>0</v>
      </c>
      <c r="L144" s="47">
        <f>COUNTIFS('[7]Act.(Cons)'!$E$6:$E$178,$A144,'[7]Act.(Cons)'!$A$6:$A$178,L$77)</f>
        <v>0</v>
      </c>
      <c r="M144" s="47">
        <f>COUNTIFS('[7]Act.(Cons)'!$E$6:$E$178,$A144,'[7]Act.(Cons)'!$A$6:$A$178,M$77)</f>
        <v>0</v>
      </c>
    </row>
    <row r="145" spans="1:13" x14ac:dyDescent="0.25">
      <c r="A145" s="46" t="s">
        <v>940</v>
      </c>
      <c r="B145" s="47">
        <f>COUNTIF('[7]Act.(Cons)'!$E$6:$E$178,A145)</f>
        <v>0</v>
      </c>
      <c r="C145" s="47">
        <f>COUNTIFS('[7]Act.(Cons)'!$E$6:$E$178,$A145,'[7]Act.(Cons)'!$A$6:$A$178,C$77)</f>
        <v>0</v>
      </c>
      <c r="D145" s="47">
        <f>COUNTIFS('[7]Act.(Cons)'!$E$6:$E$178,$A145,'[7]Act.(Cons)'!$A$6:$A$178,D$77)</f>
        <v>0</v>
      </c>
      <c r="E145" s="47">
        <f>COUNTIFS('[7]Act.(Cons)'!$E$6:$E$178,$A145,'[7]Act.(Cons)'!$A$6:$A$178,E$77)</f>
        <v>0</v>
      </c>
      <c r="F145" s="47">
        <f>COUNTIFS('[7]Act.(Cons)'!$E$6:$E$178,$A145,'[7]Act.(Cons)'!$A$6:$A$178,F$77)</f>
        <v>0</v>
      </c>
      <c r="G145" s="47">
        <f>COUNTIFS('[7]Act.(Cons)'!$E$6:$E$178,$A145,'[7]Act.(Cons)'!$A$6:$A$178,G$77)</f>
        <v>0</v>
      </c>
      <c r="H145" s="47">
        <f>COUNTIFS('[7]Act.(Cons)'!$E$6:$E$178,$A145,'[7]Act.(Cons)'!$A$6:$A$178,H$77)</f>
        <v>0</v>
      </c>
      <c r="I145" s="47">
        <f>COUNTIFS('[7]Act.(Cons)'!$E$6:$E$178,$A145,'[7]Act.(Cons)'!$A$6:$A$178,I$77)</f>
        <v>0</v>
      </c>
      <c r="J145" s="47">
        <f>COUNTIFS('[7]Act.(Cons)'!$E$6:$E$178,$A145,'[7]Act.(Cons)'!$A$6:$A$178,J$77)</f>
        <v>0</v>
      </c>
      <c r="K145" s="47">
        <f>COUNTIFS('[7]Act.(Cons)'!$E$6:$E$178,$A145,'[7]Act.(Cons)'!$A$6:$A$178,K$77)</f>
        <v>0</v>
      </c>
      <c r="L145" s="47">
        <f>COUNTIFS('[7]Act.(Cons)'!$E$6:$E$178,$A145,'[7]Act.(Cons)'!$A$6:$A$178,L$77)</f>
        <v>0</v>
      </c>
      <c r="M145" s="47">
        <f>COUNTIFS('[7]Act.(Cons)'!$E$6:$E$178,$A145,'[7]Act.(Cons)'!$A$6:$A$178,M$77)</f>
        <v>0</v>
      </c>
    </row>
    <row r="146" spans="1:13" ht="22.5" x14ac:dyDescent="0.25">
      <c r="A146" s="46" t="s">
        <v>941</v>
      </c>
      <c r="B146" s="47">
        <f>COUNTIF('[7]Act.(Cons)'!$E$6:$E$178,A146)</f>
        <v>0</v>
      </c>
      <c r="C146" s="47">
        <f>COUNTIFS('[7]Act.(Cons)'!$E$6:$E$178,$A146,'[7]Act.(Cons)'!$A$6:$A$178,C$77)</f>
        <v>0</v>
      </c>
      <c r="D146" s="47">
        <f>COUNTIFS('[7]Act.(Cons)'!$E$6:$E$178,$A146,'[7]Act.(Cons)'!$A$6:$A$178,D$77)</f>
        <v>0</v>
      </c>
      <c r="E146" s="47">
        <f>COUNTIFS('[7]Act.(Cons)'!$E$6:$E$178,$A146,'[7]Act.(Cons)'!$A$6:$A$178,E$77)</f>
        <v>0</v>
      </c>
      <c r="F146" s="47">
        <f>COUNTIFS('[7]Act.(Cons)'!$E$6:$E$178,$A146,'[7]Act.(Cons)'!$A$6:$A$178,F$77)</f>
        <v>0</v>
      </c>
      <c r="G146" s="47">
        <f>COUNTIFS('[7]Act.(Cons)'!$E$6:$E$178,$A146,'[7]Act.(Cons)'!$A$6:$A$178,G$77)</f>
        <v>0</v>
      </c>
      <c r="H146" s="47">
        <f>COUNTIFS('[7]Act.(Cons)'!$E$6:$E$178,$A146,'[7]Act.(Cons)'!$A$6:$A$178,H$77)</f>
        <v>0</v>
      </c>
      <c r="I146" s="47">
        <f>COUNTIFS('[7]Act.(Cons)'!$E$6:$E$178,$A146,'[7]Act.(Cons)'!$A$6:$A$178,I$77)</f>
        <v>0</v>
      </c>
      <c r="J146" s="47">
        <f>COUNTIFS('[7]Act.(Cons)'!$E$6:$E$178,$A146,'[7]Act.(Cons)'!$A$6:$A$178,J$77)</f>
        <v>0</v>
      </c>
      <c r="K146" s="47">
        <f>COUNTIFS('[7]Act.(Cons)'!$E$6:$E$178,$A146,'[7]Act.(Cons)'!$A$6:$A$178,K$77)</f>
        <v>0</v>
      </c>
      <c r="L146" s="47">
        <f>COUNTIFS('[7]Act.(Cons)'!$E$6:$E$178,$A146,'[7]Act.(Cons)'!$A$6:$A$178,L$77)</f>
        <v>0</v>
      </c>
      <c r="M146" s="47">
        <f>COUNTIFS('[7]Act.(Cons)'!$E$6:$E$178,$A146,'[7]Act.(Cons)'!$A$6:$A$178,M$77)</f>
        <v>0</v>
      </c>
    </row>
    <row r="147" spans="1:13" ht="22.5" x14ac:dyDescent="0.25">
      <c r="A147" s="46" t="s">
        <v>942</v>
      </c>
      <c r="B147" s="47">
        <f>COUNTIF('[7]Act.(Cons)'!$E$6:$E$178,A147)</f>
        <v>0</v>
      </c>
      <c r="C147" s="47">
        <f>COUNTIFS('[7]Act.(Cons)'!$E$6:$E$178,$A147,'[7]Act.(Cons)'!$A$6:$A$178,C$77)</f>
        <v>0</v>
      </c>
      <c r="D147" s="47">
        <f>COUNTIFS('[7]Act.(Cons)'!$E$6:$E$178,$A147,'[7]Act.(Cons)'!$A$6:$A$178,D$77)</f>
        <v>0</v>
      </c>
      <c r="E147" s="47">
        <f>COUNTIFS('[7]Act.(Cons)'!$E$6:$E$178,$A147,'[7]Act.(Cons)'!$A$6:$A$178,E$77)</f>
        <v>0</v>
      </c>
      <c r="F147" s="47">
        <f>COUNTIFS('[7]Act.(Cons)'!$E$6:$E$178,$A147,'[7]Act.(Cons)'!$A$6:$A$178,F$77)</f>
        <v>0</v>
      </c>
      <c r="G147" s="47">
        <f>COUNTIFS('[7]Act.(Cons)'!$E$6:$E$178,$A147,'[7]Act.(Cons)'!$A$6:$A$178,G$77)</f>
        <v>0</v>
      </c>
      <c r="H147" s="47">
        <f>COUNTIFS('[7]Act.(Cons)'!$E$6:$E$178,$A147,'[7]Act.(Cons)'!$A$6:$A$178,H$77)</f>
        <v>0</v>
      </c>
      <c r="I147" s="47">
        <f>COUNTIFS('[7]Act.(Cons)'!$E$6:$E$178,$A147,'[7]Act.(Cons)'!$A$6:$A$178,I$77)</f>
        <v>0</v>
      </c>
      <c r="J147" s="47">
        <f>COUNTIFS('[7]Act.(Cons)'!$E$6:$E$178,$A147,'[7]Act.(Cons)'!$A$6:$A$178,J$77)</f>
        <v>0</v>
      </c>
      <c r="K147" s="47">
        <f>COUNTIFS('[7]Act.(Cons)'!$E$6:$E$178,$A147,'[7]Act.(Cons)'!$A$6:$A$178,K$77)</f>
        <v>0</v>
      </c>
      <c r="L147" s="47">
        <f>COUNTIFS('[7]Act.(Cons)'!$E$6:$E$178,$A147,'[7]Act.(Cons)'!$A$6:$A$178,L$77)</f>
        <v>0</v>
      </c>
      <c r="M147" s="47">
        <f>COUNTIFS('[7]Act.(Cons)'!$E$6:$E$178,$A147,'[7]Act.(Cons)'!$A$6:$A$178,M$77)</f>
        <v>0</v>
      </c>
    </row>
    <row r="148" spans="1:13" x14ac:dyDescent="0.25">
      <c r="A148" s="46" t="s">
        <v>943</v>
      </c>
      <c r="B148" s="47">
        <f>COUNTIF('[7]Act.(Cons)'!$E$6:$E$178,A148)</f>
        <v>0</v>
      </c>
      <c r="C148" s="47">
        <f>COUNTIFS('[7]Act.(Cons)'!$E$6:$E$178,$A148,'[7]Act.(Cons)'!$A$6:$A$178,C$77)</f>
        <v>0</v>
      </c>
      <c r="D148" s="47">
        <f>COUNTIFS('[7]Act.(Cons)'!$E$6:$E$178,$A148,'[7]Act.(Cons)'!$A$6:$A$178,D$77)</f>
        <v>0</v>
      </c>
      <c r="E148" s="47">
        <f>COUNTIFS('[7]Act.(Cons)'!$E$6:$E$178,$A148,'[7]Act.(Cons)'!$A$6:$A$178,E$77)</f>
        <v>0</v>
      </c>
      <c r="F148" s="47">
        <f>COUNTIFS('[7]Act.(Cons)'!$E$6:$E$178,$A148,'[7]Act.(Cons)'!$A$6:$A$178,F$77)</f>
        <v>0</v>
      </c>
      <c r="G148" s="47">
        <f>COUNTIFS('[7]Act.(Cons)'!$E$6:$E$178,$A148,'[7]Act.(Cons)'!$A$6:$A$178,G$77)</f>
        <v>0</v>
      </c>
      <c r="H148" s="47">
        <f>COUNTIFS('[7]Act.(Cons)'!$E$6:$E$178,$A148,'[7]Act.(Cons)'!$A$6:$A$178,H$77)</f>
        <v>0</v>
      </c>
      <c r="I148" s="47">
        <f>COUNTIFS('[7]Act.(Cons)'!$E$6:$E$178,$A148,'[7]Act.(Cons)'!$A$6:$A$178,I$77)</f>
        <v>0</v>
      </c>
      <c r="J148" s="47">
        <f>COUNTIFS('[7]Act.(Cons)'!$E$6:$E$178,$A148,'[7]Act.(Cons)'!$A$6:$A$178,J$77)</f>
        <v>0</v>
      </c>
      <c r="K148" s="47">
        <f>COUNTIFS('[7]Act.(Cons)'!$E$6:$E$178,$A148,'[7]Act.(Cons)'!$A$6:$A$178,K$77)</f>
        <v>0</v>
      </c>
      <c r="L148" s="47">
        <f>COUNTIFS('[7]Act.(Cons)'!$E$6:$E$178,$A148,'[7]Act.(Cons)'!$A$6:$A$178,L$77)</f>
        <v>0</v>
      </c>
      <c r="M148" s="47">
        <f>COUNTIFS('[7]Act.(Cons)'!$E$6:$E$178,$A148,'[7]Act.(Cons)'!$A$6:$A$178,M$77)</f>
        <v>0</v>
      </c>
    </row>
    <row r="149" spans="1:13" ht="22.5" x14ac:dyDescent="0.25">
      <c r="A149" s="46" t="s">
        <v>944</v>
      </c>
      <c r="B149" s="47">
        <f>COUNTIF('[7]Act.(Cons)'!$E$6:$E$178,A149)</f>
        <v>0</v>
      </c>
      <c r="C149" s="47">
        <f>COUNTIFS('[7]Act.(Cons)'!$E$6:$E$178,$A149,'[7]Act.(Cons)'!$A$6:$A$178,C$77)</f>
        <v>0</v>
      </c>
      <c r="D149" s="47">
        <f>COUNTIFS('[7]Act.(Cons)'!$E$6:$E$178,$A149,'[7]Act.(Cons)'!$A$6:$A$178,D$77)</f>
        <v>0</v>
      </c>
      <c r="E149" s="47">
        <f>COUNTIFS('[7]Act.(Cons)'!$E$6:$E$178,$A149,'[7]Act.(Cons)'!$A$6:$A$178,E$77)</f>
        <v>0</v>
      </c>
      <c r="F149" s="47">
        <f>COUNTIFS('[7]Act.(Cons)'!$E$6:$E$178,$A149,'[7]Act.(Cons)'!$A$6:$A$178,F$77)</f>
        <v>0</v>
      </c>
      <c r="G149" s="47">
        <f>COUNTIFS('[7]Act.(Cons)'!$E$6:$E$178,$A149,'[7]Act.(Cons)'!$A$6:$A$178,G$77)</f>
        <v>0</v>
      </c>
      <c r="H149" s="47">
        <f>COUNTIFS('[7]Act.(Cons)'!$E$6:$E$178,$A149,'[7]Act.(Cons)'!$A$6:$A$178,H$77)</f>
        <v>0</v>
      </c>
      <c r="I149" s="47">
        <f>COUNTIFS('[7]Act.(Cons)'!$E$6:$E$178,$A149,'[7]Act.(Cons)'!$A$6:$A$178,I$77)</f>
        <v>0</v>
      </c>
      <c r="J149" s="47">
        <f>COUNTIFS('[7]Act.(Cons)'!$E$6:$E$178,$A149,'[7]Act.(Cons)'!$A$6:$A$178,J$77)</f>
        <v>0</v>
      </c>
      <c r="K149" s="47">
        <f>COUNTIFS('[7]Act.(Cons)'!$E$6:$E$178,$A149,'[7]Act.(Cons)'!$A$6:$A$178,K$77)</f>
        <v>0</v>
      </c>
      <c r="L149" s="47">
        <f>COUNTIFS('[7]Act.(Cons)'!$E$6:$E$178,$A149,'[7]Act.(Cons)'!$A$6:$A$178,L$77)</f>
        <v>0</v>
      </c>
      <c r="M149" s="47">
        <f>COUNTIFS('[7]Act.(Cons)'!$E$6:$E$178,$A149,'[7]Act.(Cons)'!$A$6:$A$178,M$77)</f>
        <v>0</v>
      </c>
    </row>
    <row r="150" spans="1:13" x14ac:dyDescent="0.25">
      <c r="A150" s="46" t="s">
        <v>945</v>
      </c>
      <c r="B150" s="47">
        <f>COUNTIF('[7]Act.(Cons)'!$E$6:$E$178,A150)</f>
        <v>0</v>
      </c>
      <c r="C150" s="47">
        <f>COUNTIFS('[7]Act.(Cons)'!$E$6:$E$178,$A150,'[7]Act.(Cons)'!$A$6:$A$178,C$77)</f>
        <v>0</v>
      </c>
      <c r="D150" s="47">
        <f>COUNTIFS('[7]Act.(Cons)'!$E$6:$E$178,$A150,'[7]Act.(Cons)'!$A$6:$A$178,D$77)</f>
        <v>0</v>
      </c>
      <c r="E150" s="47">
        <f>COUNTIFS('[7]Act.(Cons)'!$E$6:$E$178,$A150,'[7]Act.(Cons)'!$A$6:$A$178,E$77)</f>
        <v>0</v>
      </c>
      <c r="F150" s="47">
        <f>COUNTIFS('[7]Act.(Cons)'!$E$6:$E$178,$A150,'[7]Act.(Cons)'!$A$6:$A$178,F$77)</f>
        <v>0</v>
      </c>
      <c r="G150" s="47">
        <f>COUNTIFS('[7]Act.(Cons)'!$E$6:$E$178,$A150,'[7]Act.(Cons)'!$A$6:$A$178,G$77)</f>
        <v>0</v>
      </c>
      <c r="H150" s="47">
        <f>COUNTIFS('[7]Act.(Cons)'!$E$6:$E$178,$A150,'[7]Act.(Cons)'!$A$6:$A$178,H$77)</f>
        <v>0</v>
      </c>
      <c r="I150" s="47">
        <f>COUNTIFS('[7]Act.(Cons)'!$E$6:$E$178,$A150,'[7]Act.(Cons)'!$A$6:$A$178,I$77)</f>
        <v>0</v>
      </c>
      <c r="J150" s="47">
        <f>COUNTIFS('[7]Act.(Cons)'!$E$6:$E$178,$A150,'[7]Act.(Cons)'!$A$6:$A$178,J$77)</f>
        <v>0</v>
      </c>
      <c r="K150" s="47">
        <f>COUNTIFS('[7]Act.(Cons)'!$E$6:$E$178,$A150,'[7]Act.(Cons)'!$A$6:$A$178,K$77)</f>
        <v>0</v>
      </c>
      <c r="L150" s="47">
        <f>COUNTIFS('[7]Act.(Cons)'!$E$6:$E$178,$A150,'[7]Act.(Cons)'!$A$6:$A$178,L$77)</f>
        <v>0</v>
      </c>
      <c r="M150" s="47">
        <f>COUNTIFS('[7]Act.(Cons)'!$E$6:$E$178,$A150,'[7]Act.(Cons)'!$A$6:$A$178,M$77)</f>
        <v>0</v>
      </c>
    </row>
    <row r="151" spans="1:13" x14ac:dyDescent="0.25">
      <c r="A151" s="46" t="s">
        <v>946</v>
      </c>
      <c r="B151" s="47">
        <f>COUNTIF('[7]Act.(Cons)'!$E$6:$E$178,A151)</f>
        <v>0</v>
      </c>
      <c r="C151" s="47">
        <f>COUNTIFS('[7]Act.(Cons)'!$E$6:$E$178,$A151,'[7]Act.(Cons)'!$A$6:$A$178,C$77)</f>
        <v>0</v>
      </c>
      <c r="D151" s="47">
        <f>COUNTIFS('[7]Act.(Cons)'!$E$6:$E$178,$A151,'[7]Act.(Cons)'!$A$6:$A$178,D$77)</f>
        <v>0</v>
      </c>
      <c r="E151" s="47">
        <f>COUNTIFS('[7]Act.(Cons)'!$E$6:$E$178,$A151,'[7]Act.(Cons)'!$A$6:$A$178,E$77)</f>
        <v>0</v>
      </c>
      <c r="F151" s="47">
        <f>COUNTIFS('[7]Act.(Cons)'!$E$6:$E$178,$A151,'[7]Act.(Cons)'!$A$6:$A$178,F$77)</f>
        <v>0</v>
      </c>
      <c r="G151" s="47">
        <f>COUNTIFS('[7]Act.(Cons)'!$E$6:$E$178,$A151,'[7]Act.(Cons)'!$A$6:$A$178,G$77)</f>
        <v>0</v>
      </c>
      <c r="H151" s="47">
        <f>COUNTIFS('[7]Act.(Cons)'!$E$6:$E$178,$A151,'[7]Act.(Cons)'!$A$6:$A$178,H$77)</f>
        <v>0</v>
      </c>
      <c r="I151" s="47">
        <f>COUNTIFS('[7]Act.(Cons)'!$E$6:$E$178,$A151,'[7]Act.(Cons)'!$A$6:$A$178,I$77)</f>
        <v>0</v>
      </c>
      <c r="J151" s="47">
        <f>COUNTIFS('[7]Act.(Cons)'!$E$6:$E$178,$A151,'[7]Act.(Cons)'!$A$6:$A$178,J$77)</f>
        <v>0</v>
      </c>
      <c r="K151" s="47">
        <f>COUNTIFS('[7]Act.(Cons)'!$E$6:$E$178,$A151,'[7]Act.(Cons)'!$A$6:$A$178,K$77)</f>
        <v>0</v>
      </c>
      <c r="L151" s="47">
        <f>COUNTIFS('[7]Act.(Cons)'!$E$6:$E$178,$A151,'[7]Act.(Cons)'!$A$6:$A$178,L$77)</f>
        <v>0</v>
      </c>
      <c r="M151" s="47">
        <f>COUNTIFS('[7]Act.(Cons)'!$E$6:$E$178,$A151,'[7]Act.(Cons)'!$A$6:$A$178,M$77)</f>
        <v>0</v>
      </c>
    </row>
    <row r="152" spans="1:13" x14ac:dyDescent="0.25">
      <c r="A152" s="46" t="s">
        <v>947</v>
      </c>
      <c r="B152" s="47">
        <f>COUNTIF('[7]Act.(Cons)'!$E$6:$E$178,A152)</f>
        <v>0</v>
      </c>
      <c r="C152" s="47">
        <f>COUNTIFS('[7]Act.(Cons)'!$E$6:$E$178,$A152,'[7]Act.(Cons)'!$A$6:$A$178,C$77)</f>
        <v>0</v>
      </c>
      <c r="D152" s="47">
        <f>COUNTIFS('[7]Act.(Cons)'!$E$6:$E$178,$A152,'[7]Act.(Cons)'!$A$6:$A$178,D$77)</f>
        <v>0</v>
      </c>
      <c r="E152" s="47">
        <f>COUNTIFS('[7]Act.(Cons)'!$E$6:$E$178,$A152,'[7]Act.(Cons)'!$A$6:$A$178,E$77)</f>
        <v>0</v>
      </c>
      <c r="F152" s="47">
        <f>COUNTIFS('[7]Act.(Cons)'!$E$6:$E$178,$A152,'[7]Act.(Cons)'!$A$6:$A$178,F$77)</f>
        <v>0</v>
      </c>
      <c r="G152" s="47">
        <f>COUNTIFS('[7]Act.(Cons)'!$E$6:$E$178,$A152,'[7]Act.(Cons)'!$A$6:$A$178,G$77)</f>
        <v>0</v>
      </c>
      <c r="H152" s="47">
        <f>COUNTIFS('[7]Act.(Cons)'!$E$6:$E$178,$A152,'[7]Act.(Cons)'!$A$6:$A$178,H$77)</f>
        <v>0</v>
      </c>
      <c r="I152" s="47">
        <f>COUNTIFS('[7]Act.(Cons)'!$E$6:$E$178,$A152,'[7]Act.(Cons)'!$A$6:$A$178,I$77)</f>
        <v>0</v>
      </c>
      <c r="J152" s="47">
        <f>COUNTIFS('[7]Act.(Cons)'!$E$6:$E$178,$A152,'[7]Act.(Cons)'!$A$6:$A$178,J$77)</f>
        <v>0</v>
      </c>
      <c r="K152" s="47">
        <f>COUNTIFS('[7]Act.(Cons)'!$E$6:$E$178,$A152,'[7]Act.(Cons)'!$A$6:$A$178,K$77)</f>
        <v>0</v>
      </c>
      <c r="L152" s="47">
        <f>COUNTIFS('[7]Act.(Cons)'!$E$6:$E$178,$A152,'[7]Act.(Cons)'!$A$6:$A$178,L$77)</f>
        <v>0</v>
      </c>
      <c r="M152" s="47">
        <f>COUNTIFS('[7]Act.(Cons)'!$E$6:$E$178,$A152,'[7]Act.(Cons)'!$A$6:$A$178,M$77)</f>
        <v>0</v>
      </c>
    </row>
    <row r="153" spans="1:13" ht="22.5" x14ac:dyDescent="0.25">
      <c r="A153" s="46" t="s">
        <v>948</v>
      </c>
      <c r="B153" s="47">
        <f>COUNTIF('[7]Act.(Cons)'!$E$6:$E$178,A153)</f>
        <v>0</v>
      </c>
      <c r="C153" s="47">
        <f>COUNTIFS('[7]Act.(Cons)'!$E$6:$E$178,$A153,'[7]Act.(Cons)'!$A$6:$A$178,C$77)</f>
        <v>0</v>
      </c>
      <c r="D153" s="47">
        <f>COUNTIFS('[7]Act.(Cons)'!$E$6:$E$178,$A153,'[7]Act.(Cons)'!$A$6:$A$178,D$77)</f>
        <v>0</v>
      </c>
      <c r="E153" s="47">
        <f>COUNTIFS('[7]Act.(Cons)'!$E$6:$E$178,$A153,'[7]Act.(Cons)'!$A$6:$A$178,E$77)</f>
        <v>0</v>
      </c>
      <c r="F153" s="47">
        <f>COUNTIFS('[7]Act.(Cons)'!$E$6:$E$178,$A153,'[7]Act.(Cons)'!$A$6:$A$178,F$77)</f>
        <v>0</v>
      </c>
      <c r="G153" s="47">
        <f>COUNTIFS('[7]Act.(Cons)'!$E$6:$E$178,$A153,'[7]Act.(Cons)'!$A$6:$A$178,G$77)</f>
        <v>0</v>
      </c>
      <c r="H153" s="47">
        <f>COUNTIFS('[7]Act.(Cons)'!$E$6:$E$178,$A153,'[7]Act.(Cons)'!$A$6:$A$178,H$77)</f>
        <v>0</v>
      </c>
      <c r="I153" s="47">
        <f>COUNTIFS('[7]Act.(Cons)'!$E$6:$E$178,$A153,'[7]Act.(Cons)'!$A$6:$A$178,I$77)</f>
        <v>0</v>
      </c>
      <c r="J153" s="47">
        <f>COUNTIFS('[7]Act.(Cons)'!$E$6:$E$178,$A153,'[7]Act.(Cons)'!$A$6:$A$178,J$77)</f>
        <v>0</v>
      </c>
      <c r="K153" s="47">
        <f>COUNTIFS('[7]Act.(Cons)'!$E$6:$E$178,$A153,'[7]Act.(Cons)'!$A$6:$A$178,K$77)</f>
        <v>0</v>
      </c>
      <c r="L153" s="47">
        <f>COUNTIFS('[7]Act.(Cons)'!$E$6:$E$178,$A153,'[7]Act.(Cons)'!$A$6:$A$178,L$77)</f>
        <v>0</v>
      </c>
      <c r="M153" s="47">
        <f>COUNTIFS('[7]Act.(Cons)'!$E$6:$E$178,$A153,'[7]Act.(Cons)'!$A$6:$A$178,M$77)</f>
        <v>0</v>
      </c>
    </row>
    <row r="154" spans="1:13" x14ac:dyDescent="0.25">
      <c r="A154" s="46" t="s">
        <v>949</v>
      </c>
      <c r="B154" s="47">
        <f>COUNTIF('[7]Act.(Cons)'!$E$6:$E$178,A154)</f>
        <v>0</v>
      </c>
      <c r="C154" s="47">
        <f>COUNTIFS('[7]Act.(Cons)'!$E$6:$E$178,$A154,'[7]Act.(Cons)'!$A$6:$A$178,C$77)</f>
        <v>0</v>
      </c>
      <c r="D154" s="47">
        <f>COUNTIFS('[7]Act.(Cons)'!$E$6:$E$178,$A154,'[7]Act.(Cons)'!$A$6:$A$178,D$77)</f>
        <v>0</v>
      </c>
      <c r="E154" s="47">
        <f>COUNTIFS('[7]Act.(Cons)'!$E$6:$E$178,$A154,'[7]Act.(Cons)'!$A$6:$A$178,E$77)</f>
        <v>0</v>
      </c>
      <c r="F154" s="47">
        <f>COUNTIFS('[7]Act.(Cons)'!$E$6:$E$178,$A154,'[7]Act.(Cons)'!$A$6:$A$178,F$77)</f>
        <v>0</v>
      </c>
      <c r="G154" s="47">
        <f>COUNTIFS('[7]Act.(Cons)'!$E$6:$E$178,$A154,'[7]Act.(Cons)'!$A$6:$A$178,G$77)</f>
        <v>0</v>
      </c>
      <c r="H154" s="47">
        <f>COUNTIFS('[7]Act.(Cons)'!$E$6:$E$178,$A154,'[7]Act.(Cons)'!$A$6:$A$178,H$77)</f>
        <v>0</v>
      </c>
      <c r="I154" s="47">
        <f>COUNTIFS('[7]Act.(Cons)'!$E$6:$E$178,$A154,'[7]Act.(Cons)'!$A$6:$A$178,I$77)</f>
        <v>0</v>
      </c>
      <c r="J154" s="47">
        <f>COUNTIFS('[7]Act.(Cons)'!$E$6:$E$178,$A154,'[7]Act.(Cons)'!$A$6:$A$178,J$77)</f>
        <v>0</v>
      </c>
      <c r="K154" s="47">
        <f>COUNTIFS('[7]Act.(Cons)'!$E$6:$E$178,$A154,'[7]Act.(Cons)'!$A$6:$A$178,K$77)</f>
        <v>0</v>
      </c>
      <c r="L154" s="47">
        <f>COUNTIFS('[7]Act.(Cons)'!$E$6:$E$178,$A154,'[7]Act.(Cons)'!$A$6:$A$178,L$77)</f>
        <v>0</v>
      </c>
      <c r="M154" s="47">
        <f>COUNTIFS('[7]Act.(Cons)'!$E$6:$E$178,$A154,'[7]Act.(Cons)'!$A$6:$A$178,M$77)</f>
        <v>0</v>
      </c>
    </row>
    <row r="155" spans="1:13" x14ac:dyDescent="0.25">
      <c r="A155" s="46" t="s">
        <v>950</v>
      </c>
      <c r="B155" s="47">
        <f>COUNTIF('[7]Act.(Cons)'!$E$6:$E$178,A155)</f>
        <v>1</v>
      </c>
      <c r="C155" s="47">
        <f>COUNTIFS('[7]Act.(Cons)'!$E$6:$E$178,$A155,'[7]Act.(Cons)'!$A$6:$A$178,C$77)</f>
        <v>0</v>
      </c>
      <c r="D155" s="47">
        <f>COUNTIFS('[7]Act.(Cons)'!$E$6:$E$178,$A155,'[7]Act.(Cons)'!$A$6:$A$178,D$77)</f>
        <v>0</v>
      </c>
      <c r="E155" s="47">
        <f>COUNTIFS('[7]Act.(Cons)'!$E$6:$E$178,$A155,'[7]Act.(Cons)'!$A$6:$A$178,E$77)</f>
        <v>0</v>
      </c>
      <c r="F155" s="47">
        <f>COUNTIFS('[7]Act.(Cons)'!$E$6:$E$178,$A155,'[7]Act.(Cons)'!$A$6:$A$178,F$77)</f>
        <v>0</v>
      </c>
      <c r="G155" s="47">
        <f>COUNTIFS('[7]Act.(Cons)'!$E$6:$E$178,$A155,'[7]Act.(Cons)'!$A$6:$A$178,G$77)</f>
        <v>0</v>
      </c>
      <c r="H155" s="47">
        <f>COUNTIFS('[7]Act.(Cons)'!$E$6:$E$178,$A155,'[7]Act.(Cons)'!$A$6:$A$178,H$77)</f>
        <v>1</v>
      </c>
      <c r="I155" s="47">
        <f>COUNTIFS('[7]Act.(Cons)'!$E$6:$E$178,$A155,'[7]Act.(Cons)'!$A$6:$A$178,I$77)</f>
        <v>0</v>
      </c>
      <c r="J155" s="47">
        <f>COUNTIFS('[7]Act.(Cons)'!$E$6:$E$178,$A155,'[7]Act.(Cons)'!$A$6:$A$178,J$77)</f>
        <v>0</v>
      </c>
      <c r="K155" s="47">
        <f>COUNTIFS('[7]Act.(Cons)'!$E$6:$E$178,$A155,'[7]Act.(Cons)'!$A$6:$A$178,K$77)</f>
        <v>0</v>
      </c>
      <c r="L155" s="47">
        <f>COUNTIFS('[7]Act.(Cons)'!$E$6:$E$178,$A155,'[7]Act.(Cons)'!$A$6:$A$178,L$77)</f>
        <v>0</v>
      </c>
      <c r="M155" s="47">
        <f>COUNTIFS('[7]Act.(Cons)'!$E$6:$E$178,$A155,'[7]Act.(Cons)'!$A$6:$A$178,M$77)</f>
        <v>0</v>
      </c>
    </row>
    <row r="156" spans="1:13" x14ac:dyDescent="0.25">
      <c r="A156" s="46" t="s">
        <v>951</v>
      </c>
      <c r="B156" s="47">
        <f>COUNTIF('[7]Act.(Cons)'!$E$6:$E$178,A156)</f>
        <v>0</v>
      </c>
      <c r="C156" s="47">
        <f>COUNTIFS('[7]Act.(Cons)'!$E$6:$E$178,$A156,'[7]Act.(Cons)'!$A$6:$A$178,C$77)</f>
        <v>0</v>
      </c>
      <c r="D156" s="47">
        <f>COUNTIFS('[7]Act.(Cons)'!$E$6:$E$178,$A156,'[7]Act.(Cons)'!$A$6:$A$178,D$77)</f>
        <v>0</v>
      </c>
      <c r="E156" s="47">
        <f>COUNTIFS('[7]Act.(Cons)'!$E$6:$E$178,$A156,'[7]Act.(Cons)'!$A$6:$A$178,E$77)</f>
        <v>0</v>
      </c>
      <c r="F156" s="47">
        <f>COUNTIFS('[7]Act.(Cons)'!$E$6:$E$178,$A156,'[7]Act.(Cons)'!$A$6:$A$178,F$77)</f>
        <v>0</v>
      </c>
      <c r="G156" s="47">
        <f>COUNTIFS('[7]Act.(Cons)'!$E$6:$E$178,$A156,'[7]Act.(Cons)'!$A$6:$A$178,G$77)</f>
        <v>0</v>
      </c>
      <c r="H156" s="47">
        <f>COUNTIFS('[7]Act.(Cons)'!$E$6:$E$178,$A156,'[7]Act.(Cons)'!$A$6:$A$178,H$77)</f>
        <v>0</v>
      </c>
      <c r="I156" s="47">
        <f>COUNTIFS('[7]Act.(Cons)'!$E$6:$E$178,$A156,'[7]Act.(Cons)'!$A$6:$A$178,I$77)</f>
        <v>0</v>
      </c>
      <c r="J156" s="47">
        <f>COUNTIFS('[7]Act.(Cons)'!$E$6:$E$178,$A156,'[7]Act.(Cons)'!$A$6:$A$178,J$77)</f>
        <v>0</v>
      </c>
      <c r="K156" s="47">
        <f>COUNTIFS('[7]Act.(Cons)'!$E$6:$E$178,$A156,'[7]Act.(Cons)'!$A$6:$A$178,K$77)</f>
        <v>0</v>
      </c>
      <c r="L156" s="47">
        <f>COUNTIFS('[7]Act.(Cons)'!$E$6:$E$178,$A156,'[7]Act.(Cons)'!$A$6:$A$178,L$77)</f>
        <v>0</v>
      </c>
      <c r="M156" s="47">
        <f>COUNTIFS('[7]Act.(Cons)'!$E$6:$E$178,$A156,'[7]Act.(Cons)'!$A$6:$A$178,M$77)</f>
        <v>0</v>
      </c>
    </row>
    <row r="157" spans="1:13" x14ac:dyDescent="0.25">
      <c r="A157" s="46" t="s">
        <v>952</v>
      </c>
      <c r="B157" s="47">
        <f>COUNTIF('[7]Act.(Cons)'!$E$6:$E$178,A157)</f>
        <v>0</v>
      </c>
      <c r="C157" s="47">
        <f>COUNTIFS('[7]Act.(Cons)'!$E$6:$E$178,$A157,'[7]Act.(Cons)'!$A$6:$A$178,C$77)</f>
        <v>0</v>
      </c>
      <c r="D157" s="47">
        <f>COUNTIFS('[7]Act.(Cons)'!$E$6:$E$178,$A157,'[7]Act.(Cons)'!$A$6:$A$178,D$77)</f>
        <v>0</v>
      </c>
      <c r="E157" s="47">
        <f>COUNTIFS('[7]Act.(Cons)'!$E$6:$E$178,$A157,'[7]Act.(Cons)'!$A$6:$A$178,E$77)</f>
        <v>0</v>
      </c>
      <c r="F157" s="47">
        <f>COUNTIFS('[7]Act.(Cons)'!$E$6:$E$178,$A157,'[7]Act.(Cons)'!$A$6:$A$178,F$77)</f>
        <v>0</v>
      </c>
      <c r="G157" s="47">
        <f>COUNTIFS('[7]Act.(Cons)'!$E$6:$E$178,$A157,'[7]Act.(Cons)'!$A$6:$A$178,G$77)</f>
        <v>0</v>
      </c>
      <c r="H157" s="47">
        <f>COUNTIFS('[7]Act.(Cons)'!$E$6:$E$178,$A157,'[7]Act.(Cons)'!$A$6:$A$178,H$77)</f>
        <v>0</v>
      </c>
      <c r="I157" s="47">
        <f>COUNTIFS('[7]Act.(Cons)'!$E$6:$E$178,$A157,'[7]Act.(Cons)'!$A$6:$A$178,I$77)</f>
        <v>0</v>
      </c>
      <c r="J157" s="47">
        <f>COUNTIFS('[7]Act.(Cons)'!$E$6:$E$178,$A157,'[7]Act.(Cons)'!$A$6:$A$178,J$77)</f>
        <v>0</v>
      </c>
      <c r="K157" s="47">
        <f>COUNTIFS('[7]Act.(Cons)'!$E$6:$E$178,$A157,'[7]Act.(Cons)'!$A$6:$A$178,K$77)</f>
        <v>0</v>
      </c>
      <c r="L157" s="47">
        <f>COUNTIFS('[7]Act.(Cons)'!$E$6:$E$178,$A157,'[7]Act.(Cons)'!$A$6:$A$178,L$77)</f>
        <v>0</v>
      </c>
      <c r="M157" s="47">
        <f>COUNTIFS('[7]Act.(Cons)'!$E$6:$E$178,$A157,'[7]Act.(Cons)'!$A$6:$A$178,M$77)</f>
        <v>0</v>
      </c>
    </row>
    <row r="158" spans="1:13" ht="22.5" x14ac:dyDescent="0.25">
      <c r="A158" s="46" t="s">
        <v>953</v>
      </c>
      <c r="B158" s="47">
        <f>COUNTIF('[7]Act.(Cons)'!$E$6:$E$178,A158)</f>
        <v>0</v>
      </c>
      <c r="C158" s="47">
        <f>COUNTIFS('[7]Act.(Cons)'!$E$6:$E$178,$A158,'[7]Act.(Cons)'!$A$6:$A$178,C$77)</f>
        <v>0</v>
      </c>
      <c r="D158" s="47">
        <f>COUNTIFS('[7]Act.(Cons)'!$E$6:$E$178,$A158,'[7]Act.(Cons)'!$A$6:$A$178,D$77)</f>
        <v>0</v>
      </c>
      <c r="E158" s="47">
        <f>COUNTIFS('[7]Act.(Cons)'!$E$6:$E$178,$A158,'[7]Act.(Cons)'!$A$6:$A$178,E$77)</f>
        <v>0</v>
      </c>
      <c r="F158" s="47">
        <f>COUNTIFS('[7]Act.(Cons)'!$E$6:$E$178,$A158,'[7]Act.(Cons)'!$A$6:$A$178,F$77)</f>
        <v>0</v>
      </c>
      <c r="G158" s="47">
        <f>COUNTIFS('[7]Act.(Cons)'!$E$6:$E$178,$A158,'[7]Act.(Cons)'!$A$6:$A$178,G$77)</f>
        <v>0</v>
      </c>
      <c r="H158" s="47">
        <f>COUNTIFS('[7]Act.(Cons)'!$E$6:$E$178,$A158,'[7]Act.(Cons)'!$A$6:$A$178,H$77)</f>
        <v>0</v>
      </c>
      <c r="I158" s="47">
        <f>COUNTIFS('[7]Act.(Cons)'!$E$6:$E$178,$A158,'[7]Act.(Cons)'!$A$6:$A$178,I$77)</f>
        <v>0</v>
      </c>
      <c r="J158" s="47">
        <f>COUNTIFS('[7]Act.(Cons)'!$E$6:$E$178,$A158,'[7]Act.(Cons)'!$A$6:$A$178,J$77)</f>
        <v>0</v>
      </c>
      <c r="K158" s="47">
        <f>COUNTIFS('[7]Act.(Cons)'!$E$6:$E$178,$A158,'[7]Act.(Cons)'!$A$6:$A$178,K$77)</f>
        <v>0</v>
      </c>
      <c r="L158" s="47">
        <f>COUNTIFS('[7]Act.(Cons)'!$E$6:$E$178,$A158,'[7]Act.(Cons)'!$A$6:$A$178,L$77)</f>
        <v>0</v>
      </c>
      <c r="M158" s="47">
        <f>COUNTIFS('[7]Act.(Cons)'!$E$6:$E$178,$A158,'[7]Act.(Cons)'!$A$6:$A$178,M$77)</f>
        <v>0</v>
      </c>
    </row>
    <row r="159" spans="1:13" x14ac:dyDescent="0.25">
      <c r="A159" s="46" t="s">
        <v>954</v>
      </c>
      <c r="B159" s="47">
        <f>COUNTIF('[7]Act.(Cons)'!$E$6:$E$178,A159)</f>
        <v>0</v>
      </c>
      <c r="C159" s="47">
        <f>COUNTIFS('[7]Act.(Cons)'!$E$6:$E$178,$A159,'[7]Act.(Cons)'!$A$6:$A$178,C$77)</f>
        <v>0</v>
      </c>
      <c r="D159" s="47">
        <f>COUNTIFS('[7]Act.(Cons)'!$E$6:$E$178,$A159,'[7]Act.(Cons)'!$A$6:$A$178,D$77)</f>
        <v>0</v>
      </c>
      <c r="E159" s="47">
        <f>COUNTIFS('[7]Act.(Cons)'!$E$6:$E$178,$A159,'[7]Act.(Cons)'!$A$6:$A$178,E$77)</f>
        <v>0</v>
      </c>
      <c r="F159" s="47">
        <f>COUNTIFS('[7]Act.(Cons)'!$E$6:$E$178,$A159,'[7]Act.(Cons)'!$A$6:$A$178,F$77)</f>
        <v>0</v>
      </c>
      <c r="G159" s="47">
        <f>COUNTIFS('[7]Act.(Cons)'!$E$6:$E$178,$A159,'[7]Act.(Cons)'!$A$6:$A$178,G$77)</f>
        <v>0</v>
      </c>
      <c r="H159" s="47">
        <f>COUNTIFS('[7]Act.(Cons)'!$E$6:$E$178,$A159,'[7]Act.(Cons)'!$A$6:$A$178,H$77)</f>
        <v>0</v>
      </c>
      <c r="I159" s="47">
        <f>COUNTIFS('[7]Act.(Cons)'!$E$6:$E$178,$A159,'[7]Act.(Cons)'!$A$6:$A$178,I$77)</f>
        <v>0</v>
      </c>
      <c r="J159" s="47">
        <f>COUNTIFS('[7]Act.(Cons)'!$E$6:$E$178,$A159,'[7]Act.(Cons)'!$A$6:$A$178,J$77)</f>
        <v>0</v>
      </c>
      <c r="K159" s="47">
        <f>COUNTIFS('[7]Act.(Cons)'!$E$6:$E$178,$A159,'[7]Act.(Cons)'!$A$6:$A$178,K$77)</f>
        <v>0</v>
      </c>
      <c r="L159" s="47">
        <f>COUNTIFS('[7]Act.(Cons)'!$E$6:$E$178,$A159,'[7]Act.(Cons)'!$A$6:$A$178,L$77)</f>
        <v>0</v>
      </c>
      <c r="M159" s="47">
        <f>COUNTIFS('[7]Act.(Cons)'!$E$6:$E$178,$A159,'[7]Act.(Cons)'!$A$6:$A$178,M$77)</f>
        <v>0</v>
      </c>
    </row>
    <row r="160" spans="1:13" x14ac:dyDescent="0.25">
      <c r="A160" s="46" t="s">
        <v>955</v>
      </c>
      <c r="B160" s="47">
        <f>COUNTIF('[7]Act.(Cons)'!$E$6:$E$178,A160)</f>
        <v>0</v>
      </c>
      <c r="C160" s="47">
        <f>COUNTIFS('[7]Act.(Cons)'!$E$6:$E$178,$A160,'[7]Act.(Cons)'!$A$6:$A$178,C$77)</f>
        <v>0</v>
      </c>
      <c r="D160" s="47">
        <f>COUNTIFS('[7]Act.(Cons)'!$E$6:$E$178,$A160,'[7]Act.(Cons)'!$A$6:$A$178,D$77)</f>
        <v>0</v>
      </c>
      <c r="E160" s="47">
        <f>COUNTIFS('[7]Act.(Cons)'!$E$6:$E$178,$A160,'[7]Act.(Cons)'!$A$6:$A$178,E$77)</f>
        <v>0</v>
      </c>
      <c r="F160" s="47">
        <f>COUNTIFS('[7]Act.(Cons)'!$E$6:$E$178,$A160,'[7]Act.(Cons)'!$A$6:$A$178,F$77)</f>
        <v>0</v>
      </c>
      <c r="G160" s="47">
        <f>COUNTIFS('[7]Act.(Cons)'!$E$6:$E$178,$A160,'[7]Act.(Cons)'!$A$6:$A$178,G$77)</f>
        <v>0</v>
      </c>
      <c r="H160" s="47">
        <f>COUNTIFS('[7]Act.(Cons)'!$E$6:$E$178,$A160,'[7]Act.(Cons)'!$A$6:$A$178,H$77)</f>
        <v>0</v>
      </c>
      <c r="I160" s="47">
        <f>COUNTIFS('[7]Act.(Cons)'!$E$6:$E$178,$A160,'[7]Act.(Cons)'!$A$6:$A$178,I$77)</f>
        <v>0</v>
      </c>
      <c r="J160" s="47">
        <f>COUNTIFS('[7]Act.(Cons)'!$E$6:$E$178,$A160,'[7]Act.(Cons)'!$A$6:$A$178,J$77)</f>
        <v>0</v>
      </c>
      <c r="K160" s="47">
        <f>COUNTIFS('[7]Act.(Cons)'!$E$6:$E$178,$A160,'[7]Act.(Cons)'!$A$6:$A$178,K$77)</f>
        <v>0</v>
      </c>
      <c r="L160" s="47">
        <f>COUNTIFS('[7]Act.(Cons)'!$E$6:$E$178,$A160,'[7]Act.(Cons)'!$A$6:$A$178,L$77)</f>
        <v>0</v>
      </c>
      <c r="M160" s="47">
        <f>COUNTIFS('[7]Act.(Cons)'!$E$6:$E$178,$A160,'[7]Act.(Cons)'!$A$6:$A$178,M$77)</f>
        <v>0</v>
      </c>
    </row>
    <row r="161" spans="1:13" x14ac:dyDescent="0.25">
      <c r="A161" s="46" t="s">
        <v>956</v>
      </c>
      <c r="B161" s="47">
        <f>COUNTIF('[7]Act.(Cons)'!$E$6:$E$178,A161)</f>
        <v>4</v>
      </c>
      <c r="C161" s="47">
        <f>COUNTIFS('[7]Act.(Cons)'!$E$6:$E$178,$A161,'[7]Act.(Cons)'!$A$6:$A$178,C$77)</f>
        <v>0</v>
      </c>
      <c r="D161" s="47">
        <f>COUNTIFS('[7]Act.(Cons)'!$E$6:$E$178,$A161,'[7]Act.(Cons)'!$A$6:$A$178,D$77)</f>
        <v>0</v>
      </c>
      <c r="E161" s="47">
        <f>COUNTIFS('[7]Act.(Cons)'!$E$6:$E$178,$A161,'[7]Act.(Cons)'!$A$6:$A$178,E$77)</f>
        <v>0</v>
      </c>
      <c r="F161" s="47">
        <f>COUNTIFS('[7]Act.(Cons)'!$E$6:$E$178,$A161,'[7]Act.(Cons)'!$A$6:$A$178,F$77)</f>
        <v>0</v>
      </c>
      <c r="G161" s="47">
        <f>COUNTIFS('[7]Act.(Cons)'!$E$6:$E$178,$A161,'[7]Act.(Cons)'!$A$6:$A$178,G$77)</f>
        <v>0</v>
      </c>
      <c r="H161" s="47">
        <f>COUNTIFS('[7]Act.(Cons)'!$E$6:$E$178,$A161,'[7]Act.(Cons)'!$A$6:$A$178,H$77)</f>
        <v>4</v>
      </c>
      <c r="I161" s="47">
        <f>COUNTIFS('[7]Act.(Cons)'!$E$6:$E$178,$A161,'[7]Act.(Cons)'!$A$6:$A$178,I$77)</f>
        <v>0</v>
      </c>
      <c r="J161" s="47">
        <f>COUNTIFS('[7]Act.(Cons)'!$E$6:$E$178,$A161,'[7]Act.(Cons)'!$A$6:$A$178,J$77)</f>
        <v>0</v>
      </c>
      <c r="K161" s="47">
        <f>COUNTIFS('[7]Act.(Cons)'!$E$6:$E$178,$A161,'[7]Act.(Cons)'!$A$6:$A$178,K$77)</f>
        <v>0</v>
      </c>
      <c r="L161" s="47">
        <f>COUNTIFS('[7]Act.(Cons)'!$E$6:$E$178,$A161,'[7]Act.(Cons)'!$A$6:$A$178,L$77)</f>
        <v>0</v>
      </c>
      <c r="M161" s="47">
        <f>COUNTIFS('[7]Act.(Cons)'!$E$6:$E$178,$A161,'[7]Act.(Cons)'!$A$6:$A$178,M$77)</f>
        <v>0</v>
      </c>
    </row>
    <row r="162" spans="1:13" x14ac:dyDescent="0.25">
      <c r="A162" s="46" t="s">
        <v>957</v>
      </c>
      <c r="B162" s="47">
        <f>COUNTIF('[7]Act.(Cons)'!$E$6:$E$178,A162)</f>
        <v>2</v>
      </c>
      <c r="C162" s="47">
        <f>COUNTIFS('[7]Act.(Cons)'!$E$6:$E$178,$A162,'[7]Act.(Cons)'!$A$6:$A$178,C$77)</f>
        <v>0</v>
      </c>
      <c r="D162" s="47">
        <f>COUNTIFS('[7]Act.(Cons)'!$E$6:$E$178,$A162,'[7]Act.(Cons)'!$A$6:$A$178,D$77)</f>
        <v>0</v>
      </c>
      <c r="E162" s="47">
        <f>COUNTIFS('[7]Act.(Cons)'!$E$6:$E$178,$A162,'[7]Act.(Cons)'!$A$6:$A$178,E$77)</f>
        <v>2</v>
      </c>
      <c r="F162" s="47">
        <f>COUNTIFS('[7]Act.(Cons)'!$E$6:$E$178,$A162,'[7]Act.(Cons)'!$A$6:$A$178,F$77)</f>
        <v>0</v>
      </c>
      <c r="G162" s="47">
        <f>COUNTIFS('[7]Act.(Cons)'!$E$6:$E$178,$A162,'[7]Act.(Cons)'!$A$6:$A$178,G$77)</f>
        <v>0</v>
      </c>
      <c r="H162" s="47">
        <f>COUNTIFS('[7]Act.(Cons)'!$E$6:$E$178,$A162,'[7]Act.(Cons)'!$A$6:$A$178,H$77)</f>
        <v>0</v>
      </c>
      <c r="I162" s="47">
        <f>COUNTIFS('[7]Act.(Cons)'!$E$6:$E$178,$A162,'[7]Act.(Cons)'!$A$6:$A$178,I$77)</f>
        <v>0</v>
      </c>
      <c r="J162" s="47">
        <f>COUNTIFS('[7]Act.(Cons)'!$E$6:$E$178,$A162,'[7]Act.(Cons)'!$A$6:$A$178,J$77)</f>
        <v>0</v>
      </c>
      <c r="K162" s="47">
        <f>COUNTIFS('[7]Act.(Cons)'!$E$6:$E$178,$A162,'[7]Act.(Cons)'!$A$6:$A$178,K$77)</f>
        <v>0</v>
      </c>
      <c r="L162" s="47">
        <f>COUNTIFS('[7]Act.(Cons)'!$E$6:$E$178,$A162,'[7]Act.(Cons)'!$A$6:$A$178,L$77)</f>
        <v>0</v>
      </c>
      <c r="M162" s="47">
        <f>COUNTIFS('[7]Act.(Cons)'!$E$6:$E$178,$A162,'[7]Act.(Cons)'!$A$6:$A$178,M$77)</f>
        <v>0</v>
      </c>
    </row>
    <row r="163" spans="1:13" x14ac:dyDescent="0.25">
      <c r="A163" s="46" t="s">
        <v>958</v>
      </c>
      <c r="B163" s="47">
        <f>COUNTIF('[7]Act.(Cons)'!$E$6:$E$178,A163)</f>
        <v>13</v>
      </c>
      <c r="C163" s="47">
        <f>COUNTIFS('[7]Act.(Cons)'!$E$6:$E$178,$A163,'[7]Act.(Cons)'!$A$6:$A$178,C$77)</f>
        <v>1</v>
      </c>
      <c r="D163" s="47">
        <f>COUNTIFS('[7]Act.(Cons)'!$E$6:$E$178,$A163,'[7]Act.(Cons)'!$A$6:$A$178,D$77)</f>
        <v>1</v>
      </c>
      <c r="E163" s="47">
        <f>COUNTIFS('[7]Act.(Cons)'!$E$6:$E$178,$A163,'[7]Act.(Cons)'!$A$6:$A$178,E$77)</f>
        <v>3</v>
      </c>
      <c r="F163" s="47">
        <f>COUNTIFS('[7]Act.(Cons)'!$E$6:$E$178,$A163,'[7]Act.(Cons)'!$A$6:$A$178,F$77)</f>
        <v>1</v>
      </c>
      <c r="G163" s="47">
        <f>COUNTIFS('[7]Act.(Cons)'!$E$6:$E$178,$A163,'[7]Act.(Cons)'!$A$6:$A$178,G$77)</f>
        <v>1</v>
      </c>
      <c r="H163" s="47">
        <f>COUNTIFS('[7]Act.(Cons)'!$E$6:$E$178,$A163,'[7]Act.(Cons)'!$A$6:$A$178,H$77)</f>
        <v>1</v>
      </c>
      <c r="I163" s="47">
        <f>COUNTIFS('[7]Act.(Cons)'!$E$6:$E$178,$A163,'[7]Act.(Cons)'!$A$6:$A$178,I$77)</f>
        <v>1</v>
      </c>
      <c r="J163" s="47">
        <f>COUNTIFS('[7]Act.(Cons)'!$E$6:$E$178,$A163,'[7]Act.(Cons)'!$A$6:$A$178,J$77)</f>
        <v>1</v>
      </c>
      <c r="K163" s="47">
        <f>COUNTIFS('[7]Act.(Cons)'!$E$6:$E$178,$A163,'[7]Act.(Cons)'!$A$6:$A$178,K$77)</f>
        <v>1</v>
      </c>
      <c r="L163" s="47">
        <f>COUNTIFS('[7]Act.(Cons)'!$E$6:$E$178,$A163,'[7]Act.(Cons)'!$A$6:$A$178,L$77)</f>
        <v>1</v>
      </c>
      <c r="M163" s="47">
        <f>COUNTIFS('[7]Act.(Cons)'!$E$6:$E$178,$A163,'[7]Act.(Cons)'!$A$6:$A$178,M$77)</f>
        <v>1</v>
      </c>
    </row>
    <row r="164" spans="1:13" x14ac:dyDescent="0.25">
      <c r="A164" s="46" t="s">
        <v>959</v>
      </c>
      <c r="B164" s="47">
        <f>COUNTIF('[7]Act.(Cons)'!$E$6:$E$178,A164)</f>
        <v>0</v>
      </c>
      <c r="C164" s="47">
        <f>COUNTIFS('[7]Act.(Cons)'!$E$6:$E$178,$A164,'[7]Act.(Cons)'!$A$6:$A$178,C$77)</f>
        <v>0</v>
      </c>
      <c r="D164" s="47">
        <f>COUNTIFS('[7]Act.(Cons)'!$E$6:$E$178,$A164,'[7]Act.(Cons)'!$A$6:$A$178,D$77)</f>
        <v>0</v>
      </c>
      <c r="E164" s="47">
        <f>COUNTIFS('[7]Act.(Cons)'!$E$6:$E$178,$A164,'[7]Act.(Cons)'!$A$6:$A$178,E$77)</f>
        <v>0</v>
      </c>
      <c r="F164" s="47">
        <f>COUNTIFS('[7]Act.(Cons)'!$E$6:$E$178,$A164,'[7]Act.(Cons)'!$A$6:$A$178,F$77)</f>
        <v>0</v>
      </c>
      <c r="G164" s="47">
        <f>COUNTIFS('[7]Act.(Cons)'!$E$6:$E$178,$A164,'[7]Act.(Cons)'!$A$6:$A$178,G$77)</f>
        <v>0</v>
      </c>
      <c r="H164" s="47">
        <f>COUNTIFS('[7]Act.(Cons)'!$E$6:$E$178,$A164,'[7]Act.(Cons)'!$A$6:$A$178,H$77)</f>
        <v>0</v>
      </c>
      <c r="I164" s="47">
        <f>COUNTIFS('[7]Act.(Cons)'!$E$6:$E$178,$A164,'[7]Act.(Cons)'!$A$6:$A$178,I$77)</f>
        <v>0</v>
      </c>
      <c r="J164" s="47">
        <f>COUNTIFS('[7]Act.(Cons)'!$E$6:$E$178,$A164,'[7]Act.(Cons)'!$A$6:$A$178,J$77)</f>
        <v>0</v>
      </c>
      <c r="K164" s="47">
        <f>COUNTIFS('[7]Act.(Cons)'!$E$6:$E$178,$A164,'[7]Act.(Cons)'!$A$6:$A$178,K$77)</f>
        <v>0</v>
      </c>
      <c r="L164" s="47">
        <f>COUNTIFS('[7]Act.(Cons)'!$E$6:$E$178,$A164,'[7]Act.(Cons)'!$A$6:$A$178,L$77)</f>
        <v>0</v>
      </c>
      <c r="M164" s="47">
        <f>COUNTIFS('[7]Act.(Cons)'!$E$6:$E$178,$A164,'[7]Act.(Cons)'!$A$6:$A$178,M$77)</f>
        <v>0</v>
      </c>
    </row>
    <row r="165" spans="1:13" x14ac:dyDescent="0.25">
      <c r="A165" s="46" t="s">
        <v>960</v>
      </c>
      <c r="B165" s="47">
        <f>COUNTIF('[7]Act.(Cons)'!$E$6:$E$178,A165)</f>
        <v>14</v>
      </c>
      <c r="C165" s="47">
        <f>COUNTIFS('[7]Act.(Cons)'!$E$6:$E$178,$A165,'[7]Act.(Cons)'!$A$6:$A$178,C$77)</f>
        <v>1</v>
      </c>
      <c r="D165" s="47">
        <f>COUNTIFS('[7]Act.(Cons)'!$E$6:$E$178,$A165,'[7]Act.(Cons)'!$A$6:$A$178,D$77)</f>
        <v>1</v>
      </c>
      <c r="E165" s="47">
        <f>COUNTIFS('[7]Act.(Cons)'!$E$6:$E$178,$A165,'[7]Act.(Cons)'!$A$6:$A$178,E$77)</f>
        <v>4</v>
      </c>
      <c r="F165" s="47">
        <f>COUNTIFS('[7]Act.(Cons)'!$E$6:$E$178,$A165,'[7]Act.(Cons)'!$A$6:$A$178,F$77)</f>
        <v>1</v>
      </c>
      <c r="G165" s="47">
        <f>COUNTIFS('[7]Act.(Cons)'!$E$6:$E$178,$A165,'[7]Act.(Cons)'!$A$6:$A$178,G$77)</f>
        <v>1</v>
      </c>
      <c r="H165" s="47">
        <f>COUNTIFS('[7]Act.(Cons)'!$E$6:$E$178,$A165,'[7]Act.(Cons)'!$A$6:$A$178,H$77)</f>
        <v>1</v>
      </c>
      <c r="I165" s="47">
        <f>COUNTIFS('[7]Act.(Cons)'!$E$6:$E$178,$A165,'[7]Act.(Cons)'!$A$6:$A$178,I$77)</f>
        <v>1</v>
      </c>
      <c r="J165" s="47">
        <f>COUNTIFS('[7]Act.(Cons)'!$E$6:$E$178,$A165,'[7]Act.(Cons)'!$A$6:$A$178,J$77)</f>
        <v>1</v>
      </c>
      <c r="K165" s="47">
        <f>COUNTIFS('[7]Act.(Cons)'!$E$6:$E$178,$A165,'[7]Act.(Cons)'!$A$6:$A$178,K$77)</f>
        <v>1</v>
      </c>
      <c r="L165" s="47">
        <f>COUNTIFS('[7]Act.(Cons)'!$E$6:$E$178,$A165,'[7]Act.(Cons)'!$A$6:$A$178,L$77)</f>
        <v>1</v>
      </c>
      <c r="M165" s="47">
        <f>COUNTIFS('[7]Act.(Cons)'!$E$6:$E$178,$A165,'[7]Act.(Cons)'!$A$6:$A$178,M$77)</f>
        <v>1</v>
      </c>
    </row>
    <row r="166" spans="1:13" x14ac:dyDescent="0.25">
      <c r="A166" s="46" t="s">
        <v>961</v>
      </c>
      <c r="B166" s="47">
        <f>COUNTIF('[7]Act.(Cons)'!$E$6:$E$178,A166)</f>
        <v>1</v>
      </c>
      <c r="C166" s="47">
        <f>COUNTIFS('[7]Act.(Cons)'!$E$6:$E$178,$A166,'[7]Act.(Cons)'!$A$6:$A$178,C$77)</f>
        <v>0</v>
      </c>
      <c r="D166" s="47">
        <f>COUNTIFS('[7]Act.(Cons)'!$E$6:$E$178,$A166,'[7]Act.(Cons)'!$A$6:$A$178,D$77)</f>
        <v>0</v>
      </c>
      <c r="E166" s="47">
        <f>COUNTIFS('[7]Act.(Cons)'!$E$6:$E$178,$A166,'[7]Act.(Cons)'!$A$6:$A$178,E$77)</f>
        <v>1</v>
      </c>
      <c r="F166" s="47">
        <f>COUNTIFS('[7]Act.(Cons)'!$E$6:$E$178,$A166,'[7]Act.(Cons)'!$A$6:$A$178,F$77)</f>
        <v>0</v>
      </c>
      <c r="G166" s="47">
        <f>COUNTIFS('[7]Act.(Cons)'!$E$6:$E$178,$A166,'[7]Act.(Cons)'!$A$6:$A$178,G$77)</f>
        <v>0</v>
      </c>
      <c r="H166" s="47">
        <f>COUNTIFS('[7]Act.(Cons)'!$E$6:$E$178,$A166,'[7]Act.(Cons)'!$A$6:$A$178,H$77)</f>
        <v>0</v>
      </c>
      <c r="I166" s="47">
        <f>COUNTIFS('[7]Act.(Cons)'!$E$6:$E$178,$A166,'[7]Act.(Cons)'!$A$6:$A$178,I$77)</f>
        <v>0</v>
      </c>
      <c r="J166" s="47">
        <f>COUNTIFS('[7]Act.(Cons)'!$E$6:$E$178,$A166,'[7]Act.(Cons)'!$A$6:$A$178,J$77)</f>
        <v>0</v>
      </c>
      <c r="K166" s="47">
        <f>COUNTIFS('[7]Act.(Cons)'!$E$6:$E$178,$A166,'[7]Act.(Cons)'!$A$6:$A$178,K$77)</f>
        <v>0</v>
      </c>
      <c r="L166" s="47">
        <f>COUNTIFS('[7]Act.(Cons)'!$E$6:$E$178,$A166,'[7]Act.(Cons)'!$A$6:$A$178,L$77)</f>
        <v>0</v>
      </c>
      <c r="M166" s="47">
        <f>COUNTIFS('[7]Act.(Cons)'!$E$6:$E$178,$A166,'[7]Act.(Cons)'!$A$6:$A$178,M$77)</f>
        <v>0</v>
      </c>
    </row>
    <row r="167" spans="1:13" x14ac:dyDescent="0.25">
      <c r="A167" s="46" t="s">
        <v>962</v>
      </c>
      <c r="B167" s="47">
        <f>COUNTIF('[7]Act.(Cons)'!$E$6:$E$178,A167)</f>
        <v>12</v>
      </c>
      <c r="C167" s="47">
        <f>COUNTIFS('[7]Act.(Cons)'!$E$6:$E$178,$A167,'[7]Act.(Cons)'!$A$6:$A$178,C$77)</f>
        <v>1</v>
      </c>
      <c r="D167" s="47">
        <f>COUNTIFS('[7]Act.(Cons)'!$E$6:$E$178,$A167,'[7]Act.(Cons)'!$A$6:$A$178,D$77)</f>
        <v>1</v>
      </c>
      <c r="E167" s="47">
        <f>COUNTIFS('[7]Act.(Cons)'!$E$6:$E$178,$A167,'[7]Act.(Cons)'!$A$6:$A$178,E$77)</f>
        <v>2</v>
      </c>
      <c r="F167" s="47">
        <f>COUNTIFS('[7]Act.(Cons)'!$E$6:$E$178,$A167,'[7]Act.(Cons)'!$A$6:$A$178,F$77)</f>
        <v>1</v>
      </c>
      <c r="G167" s="47">
        <f>COUNTIFS('[7]Act.(Cons)'!$E$6:$E$178,$A167,'[7]Act.(Cons)'!$A$6:$A$178,G$77)</f>
        <v>1</v>
      </c>
      <c r="H167" s="47">
        <f>COUNTIFS('[7]Act.(Cons)'!$E$6:$E$178,$A167,'[7]Act.(Cons)'!$A$6:$A$178,H$77)</f>
        <v>1</v>
      </c>
      <c r="I167" s="47">
        <f>COUNTIFS('[7]Act.(Cons)'!$E$6:$E$178,$A167,'[7]Act.(Cons)'!$A$6:$A$178,I$77)</f>
        <v>1</v>
      </c>
      <c r="J167" s="47">
        <f>COUNTIFS('[7]Act.(Cons)'!$E$6:$E$178,$A167,'[7]Act.(Cons)'!$A$6:$A$178,J$77)</f>
        <v>1</v>
      </c>
      <c r="K167" s="47">
        <f>COUNTIFS('[7]Act.(Cons)'!$E$6:$E$178,$A167,'[7]Act.(Cons)'!$A$6:$A$178,K$77)</f>
        <v>1</v>
      </c>
      <c r="L167" s="47">
        <f>COUNTIFS('[7]Act.(Cons)'!$E$6:$E$178,$A167,'[7]Act.(Cons)'!$A$6:$A$178,L$77)</f>
        <v>1</v>
      </c>
      <c r="M167" s="47">
        <f>COUNTIFS('[7]Act.(Cons)'!$E$6:$E$178,$A167,'[7]Act.(Cons)'!$A$6:$A$178,M$77)</f>
        <v>1</v>
      </c>
    </row>
    <row r="168" spans="1:13" x14ac:dyDescent="0.25">
      <c r="A168" s="46" t="s">
        <v>963</v>
      </c>
      <c r="B168" s="47">
        <f>COUNTIF('[7]Act.(Cons)'!$E$6:$E$178,A168)</f>
        <v>0</v>
      </c>
      <c r="C168" s="47">
        <f>COUNTIFS('[7]Act.(Cons)'!$E$6:$E$178,$A168,'[7]Act.(Cons)'!$A$6:$A$178,C$77)</f>
        <v>0</v>
      </c>
      <c r="D168" s="47">
        <f>COUNTIFS('[7]Act.(Cons)'!$E$6:$E$178,$A168,'[7]Act.(Cons)'!$A$6:$A$178,D$77)</f>
        <v>0</v>
      </c>
      <c r="E168" s="47">
        <f>COUNTIFS('[7]Act.(Cons)'!$E$6:$E$178,$A168,'[7]Act.(Cons)'!$A$6:$A$178,E$77)</f>
        <v>0</v>
      </c>
      <c r="F168" s="47">
        <f>COUNTIFS('[7]Act.(Cons)'!$E$6:$E$178,$A168,'[7]Act.(Cons)'!$A$6:$A$178,F$77)</f>
        <v>0</v>
      </c>
      <c r="G168" s="47">
        <f>COUNTIFS('[7]Act.(Cons)'!$E$6:$E$178,$A168,'[7]Act.(Cons)'!$A$6:$A$178,G$77)</f>
        <v>0</v>
      </c>
      <c r="H168" s="47">
        <f>COUNTIFS('[7]Act.(Cons)'!$E$6:$E$178,$A168,'[7]Act.(Cons)'!$A$6:$A$178,H$77)</f>
        <v>0</v>
      </c>
      <c r="I168" s="47">
        <f>COUNTIFS('[7]Act.(Cons)'!$E$6:$E$178,$A168,'[7]Act.(Cons)'!$A$6:$A$178,I$77)</f>
        <v>0</v>
      </c>
      <c r="J168" s="47">
        <f>COUNTIFS('[7]Act.(Cons)'!$E$6:$E$178,$A168,'[7]Act.(Cons)'!$A$6:$A$178,J$77)</f>
        <v>0</v>
      </c>
      <c r="K168" s="47">
        <f>COUNTIFS('[7]Act.(Cons)'!$E$6:$E$178,$A168,'[7]Act.(Cons)'!$A$6:$A$178,K$77)</f>
        <v>0</v>
      </c>
      <c r="L168" s="47">
        <f>COUNTIFS('[7]Act.(Cons)'!$E$6:$E$178,$A168,'[7]Act.(Cons)'!$A$6:$A$178,L$77)</f>
        <v>0</v>
      </c>
      <c r="M168" s="47">
        <f>COUNTIFS('[7]Act.(Cons)'!$E$6:$E$178,$A168,'[7]Act.(Cons)'!$A$6:$A$178,M$77)</f>
        <v>0</v>
      </c>
    </row>
    <row r="169" spans="1:13" x14ac:dyDescent="0.25">
      <c r="A169" s="46" t="s">
        <v>964</v>
      </c>
      <c r="B169" s="47">
        <f>COUNTIF('[7]Act.(Cons)'!$E$6:$E$178,A169)</f>
        <v>0</v>
      </c>
      <c r="C169" s="47">
        <f>COUNTIFS('[7]Act.(Cons)'!$E$6:$E$178,$A169,'[7]Act.(Cons)'!$A$6:$A$178,C$77)</f>
        <v>0</v>
      </c>
      <c r="D169" s="47">
        <f>COUNTIFS('[7]Act.(Cons)'!$E$6:$E$178,$A169,'[7]Act.(Cons)'!$A$6:$A$178,D$77)</f>
        <v>0</v>
      </c>
      <c r="E169" s="47">
        <f>COUNTIFS('[7]Act.(Cons)'!$E$6:$E$178,$A169,'[7]Act.(Cons)'!$A$6:$A$178,E$77)</f>
        <v>0</v>
      </c>
      <c r="F169" s="47">
        <f>COUNTIFS('[7]Act.(Cons)'!$E$6:$E$178,$A169,'[7]Act.(Cons)'!$A$6:$A$178,F$77)</f>
        <v>0</v>
      </c>
      <c r="G169" s="47">
        <f>COUNTIFS('[7]Act.(Cons)'!$E$6:$E$178,$A169,'[7]Act.(Cons)'!$A$6:$A$178,G$77)</f>
        <v>0</v>
      </c>
      <c r="H169" s="47">
        <f>COUNTIFS('[7]Act.(Cons)'!$E$6:$E$178,$A169,'[7]Act.(Cons)'!$A$6:$A$178,H$77)</f>
        <v>0</v>
      </c>
      <c r="I169" s="47">
        <f>COUNTIFS('[7]Act.(Cons)'!$E$6:$E$178,$A169,'[7]Act.(Cons)'!$A$6:$A$178,I$77)</f>
        <v>0</v>
      </c>
      <c r="J169" s="47">
        <f>COUNTIFS('[7]Act.(Cons)'!$E$6:$E$178,$A169,'[7]Act.(Cons)'!$A$6:$A$178,J$77)</f>
        <v>0</v>
      </c>
      <c r="K169" s="47">
        <f>COUNTIFS('[7]Act.(Cons)'!$E$6:$E$178,$A169,'[7]Act.(Cons)'!$A$6:$A$178,K$77)</f>
        <v>0</v>
      </c>
      <c r="L169" s="47">
        <f>COUNTIFS('[7]Act.(Cons)'!$E$6:$E$178,$A169,'[7]Act.(Cons)'!$A$6:$A$178,L$77)</f>
        <v>0</v>
      </c>
      <c r="M169" s="47">
        <f>COUNTIFS('[7]Act.(Cons)'!$E$6:$E$178,$A169,'[7]Act.(Cons)'!$A$6:$A$178,M$77)</f>
        <v>0</v>
      </c>
    </row>
    <row r="170" spans="1:13" x14ac:dyDescent="0.25">
      <c r="A170" s="46" t="s">
        <v>965</v>
      </c>
      <c r="B170" s="47">
        <f>COUNTIF('[7]Act.(Cons)'!$E$6:$E$178,A170)</f>
        <v>12</v>
      </c>
      <c r="C170" s="47">
        <f>COUNTIFS('[7]Act.(Cons)'!$E$6:$E$178,$A170,'[7]Act.(Cons)'!$A$6:$A$178,C$77)</f>
        <v>1</v>
      </c>
      <c r="D170" s="47">
        <f>COUNTIFS('[7]Act.(Cons)'!$E$6:$E$178,$A170,'[7]Act.(Cons)'!$A$6:$A$178,D$77)</f>
        <v>1</v>
      </c>
      <c r="E170" s="47">
        <f>COUNTIFS('[7]Act.(Cons)'!$E$6:$E$178,$A170,'[7]Act.(Cons)'!$A$6:$A$178,E$77)</f>
        <v>2</v>
      </c>
      <c r="F170" s="47">
        <f>COUNTIFS('[7]Act.(Cons)'!$E$6:$E$178,$A170,'[7]Act.(Cons)'!$A$6:$A$178,F$77)</f>
        <v>1</v>
      </c>
      <c r="G170" s="47">
        <f>COUNTIFS('[7]Act.(Cons)'!$E$6:$E$178,$A170,'[7]Act.(Cons)'!$A$6:$A$178,G$77)</f>
        <v>1</v>
      </c>
      <c r="H170" s="47">
        <f>COUNTIFS('[7]Act.(Cons)'!$E$6:$E$178,$A170,'[7]Act.(Cons)'!$A$6:$A$178,H$77)</f>
        <v>1</v>
      </c>
      <c r="I170" s="47">
        <f>COUNTIFS('[7]Act.(Cons)'!$E$6:$E$178,$A170,'[7]Act.(Cons)'!$A$6:$A$178,I$77)</f>
        <v>1</v>
      </c>
      <c r="J170" s="47">
        <f>COUNTIFS('[7]Act.(Cons)'!$E$6:$E$178,$A170,'[7]Act.(Cons)'!$A$6:$A$178,J$77)</f>
        <v>1</v>
      </c>
      <c r="K170" s="47">
        <f>COUNTIFS('[7]Act.(Cons)'!$E$6:$E$178,$A170,'[7]Act.(Cons)'!$A$6:$A$178,K$77)</f>
        <v>1</v>
      </c>
      <c r="L170" s="47">
        <f>COUNTIFS('[7]Act.(Cons)'!$E$6:$E$178,$A170,'[7]Act.(Cons)'!$A$6:$A$178,L$77)</f>
        <v>1</v>
      </c>
      <c r="M170" s="47">
        <f>COUNTIFS('[7]Act.(Cons)'!$E$6:$E$178,$A170,'[7]Act.(Cons)'!$A$6:$A$178,M$77)</f>
        <v>1</v>
      </c>
    </row>
    <row r="171" spans="1:13" x14ac:dyDescent="0.25">
      <c r="A171" s="46" t="s">
        <v>966</v>
      </c>
      <c r="B171" s="47">
        <f>COUNTIF('[7]Act.(Cons)'!$E$6:$E$178,A171)</f>
        <v>1</v>
      </c>
      <c r="C171" s="47">
        <f>COUNTIFS('[7]Act.(Cons)'!$E$6:$E$178,$A171,'[7]Act.(Cons)'!$A$6:$A$178,C$77)</f>
        <v>0</v>
      </c>
      <c r="D171" s="47">
        <f>COUNTIFS('[7]Act.(Cons)'!$E$6:$E$178,$A171,'[7]Act.(Cons)'!$A$6:$A$178,D$77)</f>
        <v>0</v>
      </c>
      <c r="E171" s="47">
        <f>COUNTIFS('[7]Act.(Cons)'!$E$6:$E$178,$A171,'[7]Act.(Cons)'!$A$6:$A$178,E$77)</f>
        <v>0</v>
      </c>
      <c r="F171" s="47">
        <f>COUNTIFS('[7]Act.(Cons)'!$E$6:$E$178,$A171,'[7]Act.(Cons)'!$A$6:$A$178,F$77)</f>
        <v>0</v>
      </c>
      <c r="G171" s="47">
        <f>COUNTIFS('[7]Act.(Cons)'!$E$6:$E$178,$A171,'[7]Act.(Cons)'!$A$6:$A$178,G$77)</f>
        <v>1</v>
      </c>
      <c r="H171" s="47">
        <f>COUNTIFS('[7]Act.(Cons)'!$E$6:$E$178,$A171,'[7]Act.(Cons)'!$A$6:$A$178,H$77)</f>
        <v>0</v>
      </c>
      <c r="I171" s="47">
        <f>COUNTIFS('[7]Act.(Cons)'!$E$6:$E$178,$A171,'[7]Act.(Cons)'!$A$6:$A$178,I$77)</f>
        <v>0</v>
      </c>
      <c r="J171" s="47">
        <f>COUNTIFS('[7]Act.(Cons)'!$E$6:$E$178,$A171,'[7]Act.(Cons)'!$A$6:$A$178,J$77)</f>
        <v>0</v>
      </c>
      <c r="K171" s="47">
        <f>COUNTIFS('[7]Act.(Cons)'!$E$6:$E$178,$A171,'[7]Act.(Cons)'!$A$6:$A$178,K$77)</f>
        <v>0</v>
      </c>
      <c r="L171" s="47">
        <f>COUNTIFS('[7]Act.(Cons)'!$E$6:$E$178,$A171,'[7]Act.(Cons)'!$A$6:$A$178,L$77)</f>
        <v>0</v>
      </c>
      <c r="M171" s="47">
        <f>COUNTIFS('[7]Act.(Cons)'!$E$6:$E$178,$A171,'[7]Act.(Cons)'!$A$6:$A$178,M$77)</f>
        <v>0</v>
      </c>
    </row>
    <row r="172" spans="1:13" x14ac:dyDescent="0.25">
      <c r="A172" s="46" t="s">
        <v>967</v>
      </c>
      <c r="B172" s="47">
        <f>COUNTIF('[7]Act.(Cons)'!$E$6:$E$178,A172)</f>
        <v>1</v>
      </c>
      <c r="C172" s="47">
        <f>COUNTIFS('[7]Act.(Cons)'!$E$6:$E$178,$A172,'[7]Act.(Cons)'!$A$6:$A$178,C$77)</f>
        <v>0</v>
      </c>
      <c r="D172" s="47">
        <f>COUNTIFS('[7]Act.(Cons)'!$E$6:$E$178,$A172,'[7]Act.(Cons)'!$A$6:$A$178,D$77)</f>
        <v>0</v>
      </c>
      <c r="E172" s="47">
        <f>COUNTIFS('[7]Act.(Cons)'!$E$6:$E$178,$A172,'[7]Act.(Cons)'!$A$6:$A$178,E$77)</f>
        <v>0</v>
      </c>
      <c r="F172" s="47">
        <f>COUNTIFS('[7]Act.(Cons)'!$E$6:$E$178,$A172,'[7]Act.(Cons)'!$A$6:$A$178,F$77)</f>
        <v>0</v>
      </c>
      <c r="G172" s="47">
        <f>COUNTIFS('[7]Act.(Cons)'!$E$6:$E$178,$A172,'[7]Act.(Cons)'!$A$6:$A$178,G$77)</f>
        <v>1</v>
      </c>
      <c r="H172" s="47">
        <f>COUNTIFS('[7]Act.(Cons)'!$E$6:$E$178,$A172,'[7]Act.(Cons)'!$A$6:$A$178,H$77)</f>
        <v>0</v>
      </c>
      <c r="I172" s="47">
        <f>COUNTIFS('[7]Act.(Cons)'!$E$6:$E$178,$A172,'[7]Act.(Cons)'!$A$6:$A$178,I$77)</f>
        <v>0</v>
      </c>
      <c r="J172" s="47">
        <f>COUNTIFS('[7]Act.(Cons)'!$E$6:$E$178,$A172,'[7]Act.(Cons)'!$A$6:$A$178,J$77)</f>
        <v>0</v>
      </c>
      <c r="K172" s="47">
        <f>COUNTIFS('[7]Act.(Cons)'!$E$6:$E$178,$A172,'[7]Act.(Cons)'!$A$6:$A$178,K$77)</f>
        <v>0</v>
      </c>
      <c r="L172" s="47">
        <f>COUNTIFS('[7]Act.(Cons)'!$E$6:$E$178,$A172,'[7]Act.(Cons)'!$A$6:$A$178,L$77)</f>
        <v>0</v>
      </c>
      <c r="M172" s="47">
        <f>COUNTIFS('[7]Act.(Cons)'!$E$6:$E$178,$A172,'[7]Act.(Cons)'!$A$6:$A$178,M$77)</f>
        <v>0</v>
      </c>
    </row>
    <row r="173" spans="1:13" x14ac:dyDescent="0.25">
      <c r="A173" s="46" t="s">
        <v>968</v>
      </c>
      <c r="B173" s="47">
        <f>COUNTIF('[7]Act.(Cons)'!$E$6:$E$178,A173)</f>
        <v>1</v>
      </c>
      <c r="C173" s="47">
        <f>COUNTIFS('[7]Act.(Cons)'!$E$6:$E$178,$A173,'[7]Act.(Cons)'!$A$6:$A$178,C$77)</f>
        <v>0</v>
      </c>
      <c r="D173" s="47">
        <f>COUNTIFS('[7]Act.(Cons)'!$E$6:$E$178,$A173,'[7]Act.(Cons)'!$A$6:$A$178,D$77)</f>
        <v>0</v>
      </c>
      <c r="E173" s="47">
        <f>COUNTIFS('[7]Act.(Cons)'!$E$6:$E$178,$A173,'[7]Act.(Cons)'!$A$6:$A$178,E$77)</f>
        <v>0</v>
      </c>
      <c r="F173" s="47">
        <f>COUNTIFS('[7]Act.(Cons)'!$E$6:$E$178,$A173,'[7]Act.(Cons)'!$A$6:$A$178,F$77)</f>
        <v>0</v>
      </c>
      <c r="G173" s="47">
        <f>COUNTIFS('[7]Act.(Cons)'!$E$6:$E$178,$A173,'[7]Act.(Cons)'!$A$6:$A$178,G$77)</f>
        <v>1</v>
      </c>
      <c r="H173" s="47">
        <f>COUNTIFS('[7]Act.(Cons)'!$E$6:$E$178,$A173,'[7]Act.(Cons)'!$A$6:$A$178,H$77)</f>
        <v>0</v>
      </c>
      <c r="I173" s="47">
        <f>COUNTIFS('[7]Act.(Cons)'!$E$6:$E$178,$A173,'[7]Act.(Cons)'!$A$6:$A$178,I$77)</f>
        <v>0</v>
      </c>
      <c r="J173" s="47">
        <f>COUNTIFS('[7]Act.(Cons)'!$E$6:$E$178,$A173,'[7]Act.(Cons)'!$A$6:$A$178,J$77)</f>
        <v>0</v>
      </c>
      <c r="K173" s="47">
        <f>COUNTIFS('[7]Act.(Cons)'!$E$6:$E$178,$A173,'[7]Act.(Cons)'!$A$6:$A$178,K$77)</f>
        <v>0</v>
      </c>
      <c r="L173" s="47">
        <f>COUNTIFS('[7]Act.(Cons)'!$E$6:$E$178,$A173,'[7]Act.(Cons)'!$A$6:$A$178,L$77)</f>
        <v>0</v>
      </c>
      <c r="M173" s="47">
        <f>COUNTIFS('[7]Act.(Cons)'!$E$6:$E$178,$A173,'[7]Act.(Cons)'!$A$6:$A$178,M$77)</f>
        <v>0</v>
      </c>
    </row>
    <row r="174" spans="1:13" x14ac:dyDescent="0.25">
      <c r="A174" s="46" t="s">
        <v>969</v>
      </c>
      <c r="B174" s="47">
        <f>COUNTIF('[7]Act.(Cons)'!$E$6:$E$178,A174)</f>
        <v>2</v>
      </c>
      <c r="C174" s="47">
        <f>COUNTIFS('[7]Act.(Cons)'!$E$6:$E$178,$A174,'[7]Act.(Cons)'!$A$6:$A$178,C$77)</f>
        <v>0</v>
      </c>
      <c r="D174" s="47">
        <f>COUNTIFS('[7]Act.(Cons)'!$E$6:$E$178,$A174,'[7]Act.(Cons)'!$A$6:$A$178,D$77)</f>
        <v>0</v>
      </c>
      <c r="E174" s="47">
        <f>COUNTIFS('[7]Act.(Cons)'!$E$6:$E$178,$A174,'[7]Act.(Cons)'!$A$6:$A$178,E$77)</f>
        <v>0</v>
      </c>
      <c r="F174" s="47">
        <f>COUNTIFS('[7]Act.(Cons)'!$E$6:$E$178,$A174,'[7]Act.(Cons)'!$A$6:$A$178,F$77)</f>
        <v>0</v>
      </c>
      <c r="G174" s="47">
        <f>COUNTIFS('[7]Act.(Cons)'!$E$6:$E$178,$A174,'[7]Act.(Cons)'!$A$6:$A$178,G$77)</f>
        <v>2</v>
      </c>
      <c r="H174" s="47">
        <f>COUNTIFS('[7]Act.(Cons)'!$E$6:$E$178,$A174,'[7]Act.(Cons)'!$A$6:$A$178,H$77)</f>
        <v>0</v>
      </c>
      <c r="I174" s="47">
        <f>COUNTIFS('[7]Act.(Cons)'!$E$6:$E$178,$A174,'[7]Act.(Cons)'!$A$6:$A$178,I$77)</f>
        <v>0</v>
      </c>
      <c r="J174" s="47">
        <f>COUNTIFS('[7]Act.(Cons)'!$E$6:$E$178,$A174,'[7]Act.(Cons)'!$A$6:$A$178,J$77)</f>
        <v>0</v>
      </c>
      <c r="K174" s="47">
        <f>COUNTIFS('[7]Act.(Cons)'!$E$6:$E$178,$A174,'[7]Act.(Cons)'!$A$6:$A$178,K$77)</f>
        <v>0</v>
      </c>
      <c r="L174" s="47">
        <f>COUNTIFS('[7]Act.(Cons)'!$E$6:$E$178,$A174,'[7]Act.(Cons)'!$A$6:$A$178,L$77)</f>
        <v>0</v>
      </c>
      <c r="M174" s="47">
        <f>COUNTIFS('[7]Act.(Cons)'!$E$6:$E$178,$A174,'[7]Act.(Cons)'!$A$6:$A$178,M$77)</f>
        <v>0</v>
      </c>
    </row>
    <row r="175" spans="1:13" x14ac:dyDescent="0.25">
      <c r="A175" s="46" t="s">
        <v>970</v>
      </c>
      <c r="B175" s="47">
        <f>COUNTIF('[7]Act.(Cons)'!$E$6:$E$178,A175)</f>
        <v>0</v>
      </c>
      <c r="C175" s="47">
        <f>COUNTIFS('[7]Act.(Cons)'!$E$6:$E$178,$A175,'[7]Act.(Cons)'!$A$6:$A$178,C$77)</f>
        <v>0</v>
      </c>
      <c r="D175" s="47">
        <f>COUNTIFS('[7]Act.(Cons)'!$E$6:$E$178,$A175,'[7]Act.(Cons)'!$A$6:$A$178,D$77)</f>
        <v>0</v>
      </c>
      <c r="E175" s="47">
        <f>COUNTIFS('[7]Act.(Cons)'!$E$6:$E$178,$A175,'[7]Act.(Cons)'!$A$6:$A$178,E$77)</f>
        <v>0</v>
      </c>
      <c r="F175" s="47">
        <f>COUNTIFS('[7]Act.(Cons)'!$E$6:$E$178,$A175,'[7]Act.(Cons)'!$A$6:$A$178,F$77)</f>
        <v>0</v>
      </c>
      <c r="G175" s="47">
        <f>COUNTIFS('[7]Act.(Cons)'!$E$6:$E$178,$A175,'[7]Act.(Cons)'!$A$6:$A$178,G$77)</f>
        <v>0</v>
      </c>
      <c r="H175" s="47">
        <f>COUNTIFS('[7]Act.(Cons)'!$E$6:$E$178,$A175,'[7]Act.(Cons)'!$A$6:$A$178,H$77)</f>
        <v>0</v>
      </c>
      <c r="I175" s="47">
        <f>COUNTIFS('[7]Act.(Cons)'!$E$6:$E$178,$A175,'[7]Act.(Cons)'!$A$6:$A$178,I$77)</f>
        <v>0</v>
      </c>
      <c r="J175" s="47">
        <f>COUNTIFS('[7]Act.(Cons)'!$E$6:$E$178,$A175,'[7]Act.(Cons)'!$A$6:$A$178,J$77)</f>
        <v>0</v>
      </c>
      <c r="K175" s="47">
        <f>COUNTIFS('[7]Act.(Cons)'!$E$6:$E$178,$A175,'[7]Act.(Cons)'!$A$6:$A$178,K$77)</f>
        <v>0</v>
      </c>
      <c r="L175" s="47">
        <f>COUNTIFS('[7]Act.(Cons)'!$E$6:$E$178,$A175,'[7]Act.(Cons)'!$A$6:$A$178,L$77)</f>
        <v>0</v>
      </c>
      <c r="M175" s="47">
        <f>COUNTIFS('[7]Act.(Cons)'!$E$6:$E$178,$A175,'[7]Act.(Cons)'!$A$6:$A$178,M$77)</f>
        <v>0</v>
      </c>
    </row>
    <row r="176" spans="1:13" x14ac:dyDescent="0.25">
      <c r="A176" s="46" t="s">
        <v>971</v>
      </c>
      <c r="B176" s="47">
        <f>COUNTIF('[7]Act.(Cons)'!$E$6:$E$178,A176)</f>
        <v>2</v>
      </c>
      <c r="C176" s="47">
        <f>COUNTIFS('[7]Act.(Cons)'!$E$6:$E$178,$A176,'[7]Act.(Cons)'!$A$6:$A$178,C$77)</f>
        <v>0</v>
      </c>
      <c r="D176" s="47">
        <f>COUNTIFS('[7]Act.(Cons)'!$E$6:$E$178,$A176,'[7]Act.(Cons)'!$A$6:$A$178,D$77)</f>
        <v>0</v>
      </c>
      <c r="E176" s="47">
        <f>COUNTIFS('[7]Act.(Cons)'!$E$6:$E$178,$A176,'[7]Act.(Cons)'!$A$6:$A$178,E$77)</f>
        <v>0</v>
      </c>
      <c r="F176" s="47">
        <f>COUNTIFS('[7]Act.(Cons)'!$E$6:$E$178,$A176,'[7]Act.(Cons)'!$A$6:$A$178,F$77)</f>
        <v>2</v>
      </c>
      <c r="G176" s="47">
        <f>COUNTIFS('[7]Act.(Cons)'!$E$6:$E$178,$A176,'[7]Act.(Cons)'!$A$6:$A$178,G$77)</f>
        <v>0</v>
      </c>
      <c r="H176" s="47">
        <f>COUNTIFS('[7]Act.(Cons)'!$E$6:$E$178,$A176,'[7]Act.(Cons)'!$A$6:$A$178,H$77)</f>
        <v>0</v>
      </c>
      <c r="I176" s="47">
        <f>COUNTIFS('[7]Act.(Cons)'!$E$6:$E$178,$A176,'[7]Act.(Cons)'!$A$6:$A$178,I$77)</f>
        <v>0</v>
      </c>
      <c r="J176" s="47">
        <f>COUNTIFS('[7]Act.(Cons)'!$E$6:$E$178,$A176,'[7]Act.(Cons)'!$A$6:$A$178,J$77)</f>
        <v>0</v>
      </c>
      <c r="K176" s="47">
        <f>COUNTIFS('[7]Act.(Cons)'!$E$6:$E$178,$A176,'[7]Act.(Cons)'!$A$6:$A$178,K$77)</f>
        <v>0</v>
      </c>
      <c r="L176" s="47">
        <f>COUNTIFS('[7]Act.(Cons)'!$E$6:$E$178,$A176,'[7]Act.(Cons)'!$A$6:$A$178,L$77)</f>
        <v>0</v>
      </c>
      <c r="M176" s="47">
        <f>COUNTIFS('[7]Act.(Cons)'!$E$6:$E$178,$A176,'[7]Act.(Cons)'!$A$6:$A$178,M$77)</f>
        <v>0</v>
      </c>
    </row>
    <row r="177" spans="1:13" ht="22.5" x14ac:dyDescent="0.25">
      <c r="A177" s="46" t="s">
        <v>972</v>
      </c>
      <c r="B177" s="47">
        <f>COUNTIF('[7]Act.(Cons)'!$E$6:$E$178,A177)</f>
        <v>0</v>
      </c>
      <c r="C177" s="47">
        <f>COUNTIFS('[7]Act.(Cons)'!$E$6:$E$178,$A177,'[7]Act.(Cons)'!$A$6:$A$178,C$77)</f>
        <v>0</v>
      </c>
      <c r="D177" s="47">
        <f>COUNTIFS('[7]Act.(Cons)'!$E$6:$E$178,$A177,'[7]Act.(Cons)'!$A$6:$A$178,D$77)</f>
        <v>0</v>
      </c>
      <c r="E177" s="47">
        <f>COUNTIFS('[7]Act.(Cons)'!$E$6:$E$178,$A177,'[7]Act.(Cons)'!$A$6:$A$178,E$77)</f>
        <v>0</v>
      </c>
      <c r="F177" s="47">
        <f>COUNTIFS('[7]Act.(Cons)'!$E$6:$E$178,$A177,'[7]Act.(Cons)'!$A$6:$A$178,F$77)</f>
        <v>0</v>
      </c>
      <c r="G177" s="47">
        <f>COUNTIFS('[7]Act.(Cons)'!$E$6:$E$178,$A177,'[7]Act.(Cons)'!$A$6:$A$178,G$77)</f>
        <v>0</v>
      </c>
      <c r="H177" s="47">
        <f>COUNTIFS('[7]Act.(Cons)'!$E$6:$E$178,$A177,'[7]Act.(Cons)'!$A$6:$A$178,H$77)</f>
        <v>0</v>
      </c>
      <c r="I177" s="47">
        <f>COUNTIFS('[7]Act.(Cons)'!$E$6:$E$178,$A177,'[7]Act.(Cons)'!$A$6:$A$178,I$77)</f>
        <v>0</v>
      </c>
      <c r="J177" s="47">
        <f>COUNTIFS('[7]Act.(Cons)'!$E$6:$E$178,$A177,'[7]Act.(Cons)'!$A$6:$A$178,J$77)</f>
        <v>0</v>
      </c>
      <c r="K177" s="47">
        <f>COUNTIFS('[7]Act.(Cons)'!$E$6:$E$178,$A177,'[7]Act.(Cons)'!$A$6:$A$178,K$77)</f>
        <v>0</v>
      </c>
      <c r="L177" s="47">
        <f>COUNTIFS('[7]Act.(Cons)'!$E$6:$E$178,$A177,'[7]Act.(Cons)'!$A$6:$A$178,L$77)</f>
        <v>0</v>
      </c>
      <c r="M177" s="47">
        <f>COUNTIFS('[7]Act.(Cons)'!$E$6:$E$178,$A177,'[7]Act.(Cons)'!$A$6:$A$178,M$77)</f>
        <v>0</v>
      </c>
    </row>
    <row r="178" spans="1:13" x14ac:dyDescent="0.25">
      <c r="A178" s="46" t="s">
        <v>973</v>
      </c>
      <c r="B178" s="47">
        <f>COUNTIF('[7]Act.(Cons)'!$E$6:$E$178,A178)</f>
        <v>0</v>
      </c>
      <c r="C178" s="47">
        <f>COUNTIFS('[7]Act.(Cons)'!$E$6:$E$178,$A178,'[7]Act.(Cons)'!$A$6:$A$178,C$77)</f>
        <v>0</v>
      </c>
      <c r="D178" s="47">
        <f>COUNTIFS('[7]Act.(Cons)'!$E$6:$E$178,$A178,'[7]Act.(Cons)'!$A$6:$A$178,D$77)</f>
        <v>0</v>
      </c>
      <c r="E178" s="47">
        <f>COUNTIFS('[7]Act.(Cons)'!$E$6:$E$178,$A178,'[7]Act.(Cons)'!$A$6:$A$178,E$77)</f>
        <v>0</v>
      </c>
      <c r="F178" s="47">
        <f>COUNTIFS('[7]Act.(Cons)'!$E$6:$E$178,$A178,'[7]Act.(Cons)'!$A$6:$A$178,F$77)</f>
        <v>0</v>
      </c>
      <c r="G178" s="47">
        <f>COUNTIFS('[7]Act.(Cons)'!$E$6:$E$178,$A178,'[7]Act.(Cons)'!$A$6:$A$178,G$77)</f>
        <v>0</v>
      </c>
      <c r="H178" s="47">
        <f>COUNTIFS('[7]Act.(Cons)'!$E$6:$E$178,$A178,'[7]Act.(Cons)'!$A$6:$A$178,H$77)</f>
        <v>0</v>
      </c>
      <c r="I178" s="47">
        <f>COUNTIFS('[7]Act.(Cons)'!$E$6:$E$178,$A178,'[7]Act.(Cons)'!$A$6:$A$178,I$77)</f>
        <v>0</v>
      </c>
      <c r="J178" s="47">
        <f>COUNTIFS('[7]Act.(Cons)'!$E$6:$E$178,$A178,'[7]Act.(Cons)'!$A$6:$A$178,J$77)</f>
        <v>0</v>
      </c>
      <c r="K178" s="47">
        <f>COUNTIFS('[7]Act.(Cons)'!$E$6:$E$178,$A178,'[7]Act.(Cons)'!$A$6:$A$178,K$77)</f>
        <v>0</v>
      </c>
      <c r="L178" s="47">
        <f>COUNTIFS('[7]Act.(Cons)'!$E$6:$E$178,$A178,'[7]Act.(Cons)'!$A$6:$A$178,L$77)</f>
        <v>0</v>
      </c>
      <c r="M178" s="47">
        <f>COUNTIFS('[7]Act.(Cons)'!$E$6:$E$178,$A178,'[7]Act.(Cons)'!$A$6:$A$178,M$77)</f>
        <v>0</v>
      </c>
    </row>
    <row r="179" spans="1:13" x14ac:dyDescent="0.25">
      <c r="A179" s="46" t="s">
        <v>974</v>
      </c>
      <c r="B179" s="47">
        <f>COUNTIF('[7]Act.(Cons)'!$E$6:$E$178,A179)</f>
        <v>2</v>
      </c>
      <c r="C179" s="47">
        <f>COUNTIFS('[7]Act.(Cons)'!$E$6:$E$178,$A179,'[7]Act.(Cons)'!$A$6:$A$178,C$77)</f>
        <v>0</v>
      </c>
      <c r="D179" s="47">
        <f>COUNTIFS('[7]Act.(Cons)'!$E$6:$E$178,$A179,'[7]Act.(Cons)'!$A$6:$A$178,D$77)</f>
        <v>0</v>
      </c>
      <c r="E179" s="47">
        <f>COUNTIFS('[7]Act.(Cons)'!$E$6:$E$178,$A179,'[7]Act.(Cons)'!$A$6:$A$178,E$77)</f>
        <v>0</v>
      </c>
      <c r="F179" s="47">
        <f>COUNTIFS('[7]Act.(Cons)'!$E$6:$E$178,$A179,'[7]Act.(Cons)'!$A$6:$A$178,F$77)</f>
        <v>2</v>
      </c>
      <c r="G179" s="47">
        <f>COUNTIFS('[7]Act.(Cons)'!$E$6:$E$178,$A179,'[7]Act.(Cons)'!$A$6:$A$178,G$77)</f>
        <v>0</v>
      </c>
      <c r="H179" s="47">
        <f>COUNTIFS('[7]Act.(Cons)'!$E$6:$E$178,$A179,'[7]Act.(Cons)'!$A$6:$A$178,H$77)</f>
        <v>0</v>
      </c>
      <c r="I179" s="47">
        <f>COUNTIFS('[7]Act.(Cons)'!$E$6:$E$178,$A179,'[7]Act.(Cons)'!$A$6:$A$178,I$77)</f>
        <v>0</v>
      </c>
      <c r="J179" s="47">
        <f>COUNTIFS('[7]Act.(Cons)'!$E$6:$E$178,$A179,'[7]Act.(Cons)'!$A$6:$A$178,J$77)</f>
        <v>0</v>
      </c>
      <c r="K179" s="47">
        <f>COUNTIFS('[7]Act.(Cons)'!$E$6:$E$178,$A179,'[7]Act.(Cons)'!$A$6:$A$178,K$77)</f>
        <v>0</v>
      </c>
      <c r="L179" s="47">
        <f>COUNTIFS('[7]Act.(Cons)'!$E$6:$E$178,$A179,'[7]Act.(Cons)'!$A$6:$A$178,L$77)</f>
        <v>0</v>
      </c>
      <c r="M179" s="47">
        <f>COUNTIFS('[7]Act.(Cons)'!$E$6:$E$178,$A179,'[7]Act.(Cons)'!$A$6:$A$178,M$77)</f>
        <v>0</v>
      </c>
    </row>
    <row r="180" spans="1:13" x14ac:dyDescent="0.25">
      <c r="A180" s="46" t="s">
        <v>975</v>
      </c>
      <c r="B180" s="47">
        <f>COUNTIF('[7]Act.(Cons)'!$E$6:$E$178,A180)</f>
        <v>0</v>
      </c>
      <c r="C180" s="47">
        <f>COUNTIFS('[7]Act.(Cons)'!$E$6:$E$178,$A180,'[7]Act.(Cons)'!$A$6:$A$178,C$77)</f>
        <v>0</v>
      </c>
      <c r="D180" s="47">
        <f>COUNTIFS('[7]Act.(Cons)'!$E$6:$E$178,$A180,'[7]Act.(Cons)'!$A$6:$A$178,D$77)</f>
        <v>0</v>
      </c>
      <c r="E180" s="47">
        <f>COUNTIFS('[7]Act.(Cons)'!$E$6:$E$178,$A180,'[7]Act.(Cons)'!$A$6:$A$178,E$77)</f>
        <v>0</v>
      </c>
      <c r="F180" s="47">
        <f>COUNTIFS('[7]Act.(Cons)'!$E$6:$E$178,$A180,'[7]Act.(Cons)'!$A$6:$A$178,F$77)</f>
        <v>0</v>
      </c>
      <c r="G180" s="47">
        <f>COUNTIFS('[7]Act.(Cons)'!$E$6:$E$178,$A180,'[7]Act.(Cons)'!$A$6:$A$178,G$77)</f>
        <v>0</v>
      </c>
      <c r="H180" s="47">
        <f>COUNTIFS('[7]Act.(Cons)'!$E$6:$E$178,$A180,'[7]Act.(Cons)'!$A$6:$A$178,H$77)</f>
        <v>0</v>
      </c>
      <c r="I180" s="47">
        <f>COUNTIFS('[7]Act.(Cons)'!$E$6:$E$178,$A180,'[7]Act.(Cons)'!$A$6:$A$178,I$77)</f>
        <v>0</v>
      </c>
      <c r="J180" s="47">
        <f>COUNTIFS('[7]Act.(Cons)'!$E$6:$E$178,$A180,'[7]Act.(Cons)'!$A$6:$A$178,J$77)</f>
        <v>0</v>
      </c>
      <c r="K180" s="47">
        <f>COUNTIFS('[7]Act.(Cons)'!$E$6:$E$178,$A180,'[7]Act.(Cons)'!$A$6:$A$178,K$77)</f>
        <v>0</v>
      </c>
      <c r="L180" s="47">
        <f>COUNTIFS('[7]Act.(Cons)'!$E$6:$E$178,$A180,'[7]Act.(Cons)'!$A$6:$A$178,L$77)</f>
        <v>0</v>
      </c>
      <c r="M180" s="47">
        <f>COUNTIFS('[7]Act.(Cons)'!$E$6:$E$178,$A180,'[7]Act.(Cons)'!$A$6:$A$178,M$77)</f>
        <v>0</v>
      </c>
    </row>
    <row r="181" spans="1:13" ht="22.5" x14ac:dyDescent="0.25">
      <c r="A181" s="46" t="s">
        <v>976</v>
      </c>
      <c r="B181" s="47">
        <f>COUNTIF('[7]Act.(Cons)'!$E$6:$E$178,A181)</f>
        <v>2</v>
      </c>
      <c r="C181" s="47">
        <f>COUNTIFS('[7]Act.(Cons)'!$E$6:$E$178,$A181,'[7]Act.(Cons)'!$A$6:$A$178,C$77)</f>
        <v>0</v>
      </c>
      <c r="D181" s="47">
        <f>COUNTIFS('[7]Act.(Cons)'!$E$6:$E$178,$A181,'[7]Act.(Cons)'!$A$6:$A$178,D$77)</f>
        <v>0</v>
      </c>
      <c r="E181" s="47">
        <f>COUNTIFS('[7]Act.(Cons)'!$E$6:$E$178,$A181,'[7]Act.(Cons)'!$A$6:$A$178,E$77)</f>
        <v>0</v>
      </c>
      <c r="F181" s="47">
        <f>COUNTIFS('[7]Act.(Cons)'!$E$6:$E$178,$A181,'[7]Act.(Cons)'!$A$6:$A$178,F$77)</f>
        <v>2</v>
      </c>
      <c r="G181" s="47">
        <f>COUNTIFS('[7]Act.(Cons)'!$E$6:$E$178,$A181,'[7]Act.(Cons)'!$A$6:$A$178,G$77)</f>
        <v>0</v>
      </c>
      <c r="H181" s="47">
        <f>COUNTIFS('[7]Act.(Cons)'!$E$6:$E$178,$A181,'[7]Act.(Cons)'!$A$6:$A$178,H$77)</f>
        <v>0</v>
      </c>
      <c r="I181" s="47">
        <f>COUNTIFS('[7]Act.(Cons)'!$E$6:$E$178,$A181,'[7]Act.(Cons)'!$A$6:$A$178,I$77)</f>
        <v>0</v>
      </c>
      <c r="J181" s="47">
        <f>COUNTIFS('[7]Act.(Cons)'!$E$6:$E$178,$A181,'[7]Act.(Cons)'!$A$6:$A$178,J$77)</f>
        <v>0</v>
      </c>
      <c r="K181" s="47">
        <f>COUNTIFS('[7]Act.(Cons)'!$E$6:$E$178,$A181,'[7]Act.(Cons)'!$A$6:$A$178,K$77)</f>
        <v>0</v>
      </c>
      <c r="L181" s="47">
        <f>COUNTIFS('[7]Act.(Cons)'!$E$6:$E$178,$A181,'[7]Act.(Cons)'!$A$6:$A$178,L$77)</f>
        <v>0</v>
      </c>
      <c r="M181" s="47">
        <f>COUNTIFS('[7]Act.(Cons)'!$E$6:$E$178,$A181,'[7]Act.(Cons)'!$A$6:$A$178,M$77)</f>
        <v>0</v>
      </c>
    </row>
    <row r="182" spans="1:13" x14ac:dyDescent="0.25">
      <c r="A182" s="46" t="s">
        <v>977</v>
      </c>
      <c r="B182" s="47">
        <f>COUNTIF('[7]Act.(Cons)'!$E$6:$E$178,A182)</f>
        <v>5</v>
      </c>
      <c r="C182" s="47">
        <f>COUNTIFS('[7]Act.(Cons)'!$E$6:$E$178,$A182,'[7]Act.(Cons)'!$A$6:$A$178,C$77)</f>
        <v>0</v>
      </c>
      <c r="D182" s="47">
        <f>COUNTIFS('[7]Act.(Cons)'!$E$6:$E$178,$A182,'[7]Act.(Cons)'!$A$6:$A$178,D$77)</f>
        <v>0</v>
      </c>
      <c r="E182" s="47">
        <f>COUNTIFS('[7]Act.(Cons)'!$E$6:$E$178,$A182,'[7]Act.(Cons)'!$A$6:$A$178,E$77)</f>
        <v>0</v>
      </c>
      <c r="F182" s="47">
        <f>COUNTIFS('[7]Act.(Cons)'!$E$6:$E$178,$A182,'[7]Act.(Cons)'!$A$6:$A$178,F$77)</f>
        <v>5</v>
      </c>
      <c r="G182" s="47">
        <f>COUNTIFS('[7]Act.(Cons)'!$E$6:$E$178,$A182,'[7]Act.(Cons)'!$A$6:$A$178,G$77)</f>
        <v>0</v>
      </c>
      <c r="H182" s="47">
        <f>COUNTIFS('[7]Act.(Cons)'!$E$6:$E$178,$A182,'[7]Act.(Cons)'!$A$6:$A$178,H$77)</f>
        <v>0</v>
      </c>
      <c r="I182" s="47">
        <f>COUNTIFS('[7]Act.(Cons)'!$E$6:$E$178,$A182,'[7]Act.(Cons)'!$A$6:$A$178,I$77)</f>
        <v>0</v>
      </c>
      <c r="J182" s="47">
        <f>COUNTIFS('[7]Act.(Cons)'!$E$6:$E$178,$A182,'[7]Act.(Cons)'!$A$6:$A$178,J$77)</f>
        <v>0</v>
      </c>
      <c r="K182" s="47">
        <f>COUNTIFS('[7]Act.(Cons)'!$E$6:$E$178,$A182,'[7]Act.(Cons)'!$A$6:$A$178,K$77)</f>
        <v>0</v>
      </c>
      <c r="L182" s="47">
        <f>COUNTIFS('[7]Act.(Cons)'!$E$6:$E$178,$A182,'[7]Act.(Cons)'!$A$6:$A$178,L$77)</f>
        <v>0</v>
      </c>
      <c r="M182" s="47">
        <f>COUNTIFS('[7]Act.(Cons)'!$E$6:$E$178,$A182,'[7]Act.(Cons)'!$A$6:$A$178,M$77)</f>
        <v>0</v>
      </c>
    </row>
    <row r="183" spans="1:13" x14ac:dyDescent="0.25">
      <c r="A183" s="46" t="s">
        <v>978</v>
      </c>
      <c r="B183" s="47">
        <f>COUNTIF('[7]Act.(Cons)'!$E$6:$E$178,A183)</f>
        <v>3</v>
      </c>
      <c r="C183" s="47">
        <f>COUNTIFS('[7]Act.(Cons)'!$E$6:$E$178,$A183,'[7]Act.(Cons)'!$A$6:$A$178,C$77)</f>
        <v>3</v>
      </c>
      <c r="D183" s="47">
        <f>COUNTIFS('[7]Act.(Cons)'!$E$6:$E$178,$A183,'[7]Act.(Cons)'!$A$6:$A$178,D$77)</f>
        <v>0</v>
      </c>
      <c r="E183" s="47">
        <f>COUNTIFS('[7]Act.(Cons)'!$E$6:$E$178,$A183,'[7]Act.(Cons)'!$A$6:$A$178,E$77)</f>
        <v>0</v>
      </c>
      <c r="F183" s="47">
        <f>COUNTIFS('[7]Act.(Cons)'!$E$6:$E$178,$A183,'[7]Act.(Cons)'!$A$6:$A$178,F$77)</f>
        <v>0</v>
      </c>
      <c r="G183" s="47">
        <f>COUNTIFS('[7]Act.(Cons)'!$E$6:$E$178,$A183,'[7]Act.(Cons)'!$A$6:$A$178,G$77)</f>
        <v>0</v>
      </c>
      <c r="H183" s="47">
        <f>COUNTIFS('[7]Act.(Cons)'!$E$6:$E$178,$A183,'[7]Act.(Cons)'!$A$6:$A$178,H$77)</f>
        <v>0</v>
      </c>
      <c r="I183" s="47">
        <f>COUNTIFS('[7]Act.(Cons)'!$E$6:$E$178,$A183,'[7]Act.(Cons)'!$A$6:$A$178,I$77)</f>
        <v>0</v>
      </c>
      <c r="J183" s="47">
        <f>COUNTIFS('[7]Act.(Cons)'!$E$6:$E$178,$A183,'[7]Act.(Cons)'!$A$6:$A$178,J$77)</f>
        <v>0</v>
      </c>
      <c r="K183" s="47">
        <f>COUNTIFS('[7]Act.(Cons)'!$E$6:$E$178,$A183,'[7]Act.(Cons)'!$A$6:$A$178,K$77)</f>
        <v>0</v>
      </c>
      <c r="L183" s="47">
        <f>COUNTIFS('[7]Act.(Cons)'!$E$6:$E$178,$A183,'[7]Act.(Cons)'!$A$6:$A$178,L$77)</f>
        <v>0</v>
      </c>
      <c r="M183" s="47">
        <f>COUNTIFS('[7]Act.(Cons)'!$E$6:$E$178,$A183,'[7]Act.(Cons)'!$A$6:$A$178,M$77)</f>
        <v>0</v>
      </c>
    </row>
    <row r="184" spans="1:13" x14ac:dyDescent="0.25">
      <c r="A184" s="46" t="s">
        <v>979</v>
      </c>
      <c r="B184" s="47">
        <f>COUNTIF('[7]Act.(Cons)'!$E$6:$E$178,A184)</f>
        <v>1</v>
      </c>
      <c r="C184" s="47">
        <f>COUNTIFS('[7]Act.(Cons)'!$E$6:$E$178,$A184,'[7]Act.(Cons)'!$A$6:$A$178,C$77)</f>
        <v>1</v>
      </c>
      <c r="D184" s="47">
        <f>COUNTIFS('[7]Act.(Cons)'!$E$6:$E$178,$A184,'[7]Act.(Cons)'!$A$6:$A$178,D$77)</f>
        <v>0</v>
      </c>
      <c r="E184" s="47">
        <f>COUNTIFS('[7]Act.(Cons)'!$E$6:$E$178,$A184,'[7]Act.(Cons)'!$A$6:$A$178,E$77)</f>
        <v>0</v>
      </c>
      <c r="F184" s="47">
        <f>COUNTIFS('[7]Act.(Cons)'!$E$6:$E$178,$A184,'[7]Act.(Cons)'!$A$6:$A$178,F$77)</f>
        <v>0</v>
      </c>
      <c r="G184" s="47">
        <f>COUNTIFS('[7]Act.(Cons)'!$E$6:$E$178,$A184,'[7]Act.(Cons)'!$A$6:$A$178,G$77)</f>
        <v>0</v>
      </c>
      <c r="H184" s="47">
        <f>COUNTIFS('[7]Act.(Cons)'!$E$6:$E$178,$A184,'[7]Act.(Cons)'!$A$6:$A$178,H$77)</f>
        <v>0</v>
      </c>
      <c r="I184" s="47">
        <f>COUNTIFS('[7]Act.(Cons)'!$E$6:$E$178,$A184,'[7]Act.(Cons)'!$A$6:$A$178,I$77)</f>
        <v>0</v>
      </c>
      <c r="J184" s="47">
        <f>COUNTIFS('[7]Act.(Cons)'!$E$6:$E$178,$A184,'[7]Act.(Cons)'!$A$6:$A$178,J$77)</f>
        <v>0</v>
      </c>
      <c r="K184" s="47">
        <f>COUNTIFS('[7]Act.(Cons)'!$E$6:$E$178,$A184,'[7]Act.(Cons)'!$A$6:$A$178,K$77)</f>
        <v>0</v>
      </c>
      <c r="L184" s="47">
        <f>COUNTIFS('[7]Act.(Cons)'!$E$6:$E$178,$A184,'[7]Act.(Cons)'!$A$6:$A$178,L$77)</f>
        <v>0</v>
      </c>
      <c r="M184" s="47">
        <f>COUNTIFS('[7]Act.(Cons)'!$E$6:$E$178,$A184,'[7]Act.(Cons)'!$A$6:$A$178,M$77)</f>
        <v>0</v>
      </c>
    </row>
    <row r="185" spans="1:13" x14ac:dyDescent="0.25">
      <c r="A185" s="46" t="s">
        <v>980</v>
      </c>
      <c r="B185" s="47">
        <f>COUNTIF('[7]Act.(Cons)'!$E$6:$E$178,A185)</f>
        <v>0</v>
      </c>
      <c r="C185" s="47">
        <f>COUNTIFS('[7]Act.(Cons)'!$E$6:$E$178,$A185,'[7]Act.(Cons)'!$A$6:$A$178,C$77)</f>
        <v>0</v>
      </c>
      <c r="D185" s="47">
        <f>COUNTIFS('[7]Act.(Cons)'!$E$6:$E$178,$A185,'[7]Act.(Cons)'!$A$6:$A$178,D$77)</f>
        <v>0</v>
      </c>
      <c r="E185" s="47">
        <f>COUNTIFS('[7]Act.(Cons)'!$E$6:$E$178,$A185,'[7]Act.(Cons)'!$A$6:$A$178,E$77)</f>
        <v>0</v>
      </c>
      <c r="F185" s="47">
        <f>COUNTIFS('[7]Act.(Cons)'!$E$6:$E$178,$A185,'[7]Act.(Cons)'!$A$6:$A$178,F$77)</f>
        <v>0</v>
      </c>
      <c r="G185" s="47">
        <f>COUNTIFS('[7]Act.(Cons)'!$E$6:$E$178,$A185,'[7]Act.(Cons)'!$A$6:$A$178,G$77)</f>
        <v>0</v>
      </c>
      <c r="H185" s="47">
        <f>COUNTIFS('[7]Act.(Cons)'!$E$6:$E$178,$A185,'[7]Act.(Cons)'!$A$6:$A$178,H$77)</f>
        <v>0</v>
      </c>
      <c r="I185" s="47">
        <f>COUNTIFS('[7]Act.(Cons)'!$E$6:$E$178,$A185,'[7]Act.(Cons)'!$A$6:$A$178,I$77)</f>
        <v>0</v>
      </c>
      <c r="J185" s="47">
        <f>COUNTIFS('[7]Act.(Cons)'!$E$6:$E$178,$A185,'[7]Act.(Cons)'!$A$6:$A$178,J$77)</f>
        <v>0</v>
      </c>
      <c r="K185" s="47">
        <f>COUNTIFS('[7]Act.(Cons)'!$E$6:$E$178,$A185,'[7]Act.(Cons)'!$A$6:$A$178,K$77)</f>
        <v>0</v>
      </c>
      <c r="L185" s="47">
        <f>COUNTIFS('[7]Act.(Cons)'!$E$6:$E$178,$A185,'[7]Act.(Cons)'!$A$6:$A$178,L$77)</f>
        <v>0</v>
      </c>
      <c r="M185" s="47">
        <f>COUNTIFS('[7]Act.(Cons)'!$E$6:$E$178,$A185,'[7]Act.(Cons)'!$A$6:$A$178,M$77)</f>
        <v>0</v>
      </c>
    </row>
    <row r="186" spans="1:13" ht="22.5" x14ac:dyDescent="0.25">
      <c r="A186" s="46" t="s">
        <v>981</v>
      </c>
      <c r="B186" s="47">
        <f>COUNTIF('[7]Act.(Cons)'!$E$6:$E$178,A186)</f>
        <v>1</v>
      </c>
      <c r="C186" s="47">
        <f>COUNTIFS('[7]Act.(Cons)'!$E$6:$E$178,$A186,'[7]Act.(Cons)'!$A$6:$A$178,C$77)</f>
        <v>0</v>
      </c>
      <c r="D186" s="47">
        <f>COUNTIFS('[7]Act.(Cons)'!$E$6:$E$178,$A186,'[7]Act.(Cons)'!$A$6:$A$178,D$77)</f>
        <v>0</v>
      </c>
      <c r="E186" s="47">
        <f>COUNTIFS('[7]Act.(Cons)'!$E$6:$E$178,$A186,'[7]Act.(Cons)'!$A$6:$A$178,E$77)</f>
        <v>0</v>
      </c>
      <c r="F186" s="47">
        <f>COUNTIFS('[7]Act.(Cons)'!$E$6:$E$178,$A186,'[7]Act.(Cons)'!$A$6:$A$178,F$77)</f>
        <v>0</v>
      </c>
      <c r="G186" s="47">
        <f>COUNTIFS('[7]Act.(Cons)'!$E$6:$E$178,$A186,'[7]Act.(Cons)'!$A$6:$A$178,G$77)</f>
        <v>0</v>
      </c>
      <c r="H186" s="47">
        <f>COUNTIFS('[7]Act.(Cons)'!$E$6:$E$178,$A186,'[7]Act.(Cons)'!$A$6:$A$178,H$77)</f>
        <v>0</v>
      </c>
      <c r="I186" s="47">
        <f>COUNTIFS('[7]Act.(Cons)'!$E$6:$E$178,$A186,'[7]Act.(Cons)'!$A$6:$A$178,I$77)</f>
        <v>0</v>
      </c>
      <c r="J186" s="47">
        <f>COUNTIFS('[7]Act.(Cons)'!$E$6:$E$178,$A186,'[7]Act.(Cons)'!$A$6:$A$178,J$77)</f>
        <v>0</v>
      </c>
      <c r="K186" s="47">
        <f>COUNTIFS('[7]Act.(Cons)'!$E$6:$E$178,$A186,'[7]Act.(Cons)'!$A$6:$A$178,K$77)</f>
        <v>1</v>
      </c>
      <c r="L186" s="47">
        <f>COUNTIFS('[7]Act.(Cons)'!$E$6:$E$178,$A186,'[7]Act.(Cons)'!$A$6:$A$178,L$77)</f>
        <v>0</v>
      </c>
      <c r="M186" s="47">
        <f>COUNTIFS('[7]Act.(Cons)'!$E$6:$E$178,$A186,'[7]Act.(Cons)'!$A$6:$A$178,M$77)</f>
        <v>0</v>
      </c>
    </row>
    <row r="187" spans="1:13" ht="22.5" x14ac:dyDescent="0.25">
      <c r="A187" s="46" t="s">
        <v>982</v>
      </c>
      <c r="B187" s="47">
        <f>COUNTIF('[7]Act.(Cons)'!$E$6:$E$178,A187)</f>
        <v>5</v>
      </c>
      <c r="C187" s="47">
        <f>COUNTIFS('[7]Act.(Cons)'!$E$6:$E$178,$A187,'[7]Act.(Cons)'!$A$6:$A$178,C$77)</f>
        <v>0</v>
      </c>
      <c r="D187" s="47">
        <f>COUNTIFS('[7]Act.(Cons)'!$E$6:$E$178,$A187,'[7]Act.(Cons)'!$A$6:$A$178,D$77)</f>
        <v>0</v>
      </c>
      <c r="E187" s="47">
        <f>COUNTIFS('[7]Act.(Cons)'!$E$6:$E$178,$A187,'[7]Act.(Cons)'!$A$6:$A$178,E$77)</f>
        <v>0</v>
      </c>
      <c r="F187" s="47">
        <f>COUNTIFS('[7]Act.(Cons)'!$E$6:$E$178,$A187,'[7]Act.(Cons)'!$A$6:$A$178,F$77)</f>
        <v>0</v>
      </c>
      <c r="G187" s="47">
        <f>COUNTIFS('[7]Act.(Cons)'!$E$6:$E$178,$A187,'[7]Act.(Cons)'!$A$6:$A$178,G$77)</f>
        <v>0</v>
      </c>
      <c r="H187" s="47">
        <f>COUNTIFS('[7]Act.(Cons)'!$E$6:$E$178,$A187,'[7]Act.(Cons)'!$A$6:$A$178,H$77)</f>
        <v>0</v>
      </c>
      <c r="I187" s="47">
        <f>COUNTIFS('[7]Act.(Cons)'!$E$6:$E$178,$A187,'[7]Act.(Cons)'!$A$6:$A$178,I$77)</f>
        <v>0</v>
      </c>
      <c r="J187" s="47">
        <f>COUNTIFS('[7]Act.(Cons)'!$E$6:$E$178,$A187,'[7]Act.(Cons)'!$A$6:$A$178,J$77)</f>
        <v>0</v>
      </c>
      <c r="K187" s="47">
        <f>COUNTIFS('[7]Act.(Cons)'!$E$6:$E$178,$A187,'[7]Act.(Cons)'!$A$6:$A$178,K$77)</f>
        <v>5</v>
      </c>
      <c r="L187" s="47">
        <f>COUNTIFS('[7]Act.(Cons)'!$E$6:$E$178,$A187,'[7]Act.(Cons)'!$A$6:$A$178,L$77)</f>
        <v>0</v>
      </c>
      <c r="M187" s="47">
        <f>COUNTIFS('[7]Act.(Cons)'!$E$6:$E$178,$A187,'[7]Act.(Cons)'!$A$6:$A$178,M$77)</f>
        <v>0</v>
      </c>
    </row>
    <row r="188" spans="1:13" x14ac:dyDescent="0.25">
      <c r="A188" s="46" t="s">
        <v>983</v>
      </c>
      <c r="B188" s="47">
        <f>COUNTIF('[7]Act.(Cons)'!$E$6:$E$178,A188)</f>
        <v>2</v>
      </c>
      <c r="C188" s="47">
        <f>COUNTIFS('[7]Act.(Cons)'!$E$6:$E$178,$A188,'[7]Act.(Cons)'!$A$6:$A$178,C$77)</f>
        <v>0</v>
      </c>
      <c r="D188" s="47">
        <f>COUNTIFS('[7]Act.(Cons)'!$E$6:$E$178,$A188,'[7]Act.(Cons)'!$A$6:$A$178,D$77)</f>
        <v>0</v>
      </c>
      <c r="E188" s="47">
        <f>COUNTIFS('[7]Act.(Cons)'!$E$6:$E$178,$A188,'[7]Act.(Cons)'!$A$6:$A$178,E$77)</f>
        <v>0</v>
      </c>
      <c r="F188" s="47">
        <f>COUNTIFS('[7]Act.(Cons)'!$E$6:$E$178,$A188,'[7]Act.(Cons)'!$A$6:$A$178,F$77)</f>
        <v>0</v>
      </c>
      <c r="G188" s="47">
        <f>COUNTIFS('[7]Act.(Cons)'!$E$6:$E$178,$A188,'[7]Act.(Cons)'!$A$6:$A$178,G$77)</f>
        <v>0</v>
      </c>
      <c r="H188" s="47">
        <f>COUNTIFS('[7]Act.(Cons)'!$E$6:$E$178,$A188,'[7]Act.(Cons)'!$A$6:$A$178,H$77)</f>
        <v>0</v>
      </c>
      <c r="I188" s="47">
        <f>COUNTIFS('[7]Act.(Cons)'!$E$6:$E$178,$A188,'[7]Act.(Cons)'!$A$6:$A$178,I$77)</f>
        <v>0</v>
      </c>
      <c r="J188" s="47">
        <f>COUNTIFS('[7]Act.(Cons)'!$E$6:$E$178,$A188,'[7]Act.(Cons)'!$A$6:$A$178,J$77)</f>
        <v>0</v>
      </c>
      <c r="K188" s="47">
        <f>COUNTIFS('[7]Act.(Cons)'!$E$6:$E$178,$A188,'[7]Act.(Cons)'!$A$6:$A$178,K$77)</f>
        <v>2</v>
      </c>
      <c r="L188" s="47">
        <f>COUNTIFS('[7]Act.(Cons)'!$E$6:$E$178,$A188,'[7]Act.(Cons)'!$A$6:$A$178,L$77)</f>
        <v>0</v>
      </c>
      <c r="M188" s="47">
        <f>COUNTIFS('[7]Act.(Cons)'!$E$6:$E$178,$A188,'[7]Act.(Cons)'!$A$6:$A$178,M$77)</f>
        <v>0</v>
      </c>
    </row>
    <row r="189" spans="1:13" ht="22.5" x14ac:dyDescent="0.25">
      <c r="A189" s="46" t="s">
        <v>984</v>
      </c>
      <c r="B189" s="47">
        <f>COUNTIF('[7]Act.(Cons)'!$E$6:$E$178,A189)</f>
        <v>1</v>
      </c>
      <c r="C189" s="47">
        <f>COUNTIFS('[7]Act.(Cons)'!$E$6:$E$178,$A189,'[7]Act.(Cons)'!$A$6:$A$178,C$77)</f>
        <v>0</v>
      </c>
      <c r="D189" s="47">
        <f>COUNTIFS('[7]Act.(Cons)'!$E$6:$E$178,$A189,'[7]Act.(Cons)'!$A$6:$A$178,D$77)</f>
        <v>0</v>
      </c>
      <c r="E189" s="47">
        <f>COUNTIFS('[7]Act.(Cons)'!$E$6:$E$178,$A189,'[7]Act.(Cons)'!$A$6:$A$178,E$77)</f>
        <v>0</v>
      </c>
      <c r="F189" s="47">
        <f>COUNTIFS('[7]Act.(Cons)'!$E$6:$E$178,$A189,'[7]Act.(Cons)'!$A$6:$A$178,F$77)</f>
        <v>0</v>
      </c>
      <c r="G189" s="47">
        <f>COUNTIFS('[7]Act.(Cons)'!$E$6:$E$178,$A189,'[7]Act.(Cons)'!$A$6:$A$178,G$77)</f>
        <v>0</v>
      </c>
      <c r="H189" s="47">
        <f>COUNTIFS('[7]Act.(Cons)'!$E$6:$E$178,$A189,'[7]Act.(Cons)'!$A$6:$A$178,H$77)</f>
        <v>0</v>
      </c>
      <c r="I189" s="47">
        <f>COUNTIFS('[7]Act.(Cons)'!$E$6:$E$178,$A189,'[7]Act.(Cons)'!$A$6:$A$178,I$77)</f>
        <v>0</v>
      </c>
      <c r="J189" s="47">
        <f>COUNTIFS('[7]Act.(Cons)'!$E$6:$E$178,$A189,'[7]Act.(Cons)'!$A$6:$A$178,J$77)</f>
        <v>0</v>
      </c>
      <c r="K189" s="47">
        <f>COUNTIFS('[7]Act.(Cons)'!$E$6:$E$178,$A189,'[7]Act.(Cons)'!$A$6:$A$178,K$77)</f>
        <v>1</v>
      </c>
      <c r="L189" s="47">
        <f>COUNTIFS('[7]Act.(Cons)'!$E$6:$E$178,$A189,'[7]Act.(Cons)'!$A$6:$A$178,L$77)</f>
        <v>0</v>
      </c>
      <c r="M189" s="47">
        <f>COUNTIFS('[7]Act.(Cons)'!$E$6:$E$178,$A189,'[7]Act.(Cons)'!$A$6:$A$178,M$77)</f>
        <v>0</v>
      </c>
    </row>
    <row r="190" spans="1:13" x14ac:dyDescent="0.25">
      <c r="A190" s="46" t="s">
        <v>985</v>
      </c>
      <c r="B190" s="47">
        <f>COUNTIF('[7]Act.(Cons)'!$E$6:$E$178,A190)</f>
        <v>0</v>
      </c>
      <c r="C190" s="47">
        <f>COUNTIFS('[7]Act.(Cons)'!$E$6:$E$178,$A190,'[7]Act.(Cons)'!$A$6:$A$178,C$77)</f>
        <v>0</v>
      </c>
      <c r="D190" s="47">
        <f>COUNTIFS('[7]Act.(Cons)'!$E$6:$E$178,$A190,'[7]Act.(Cons)'!$A$6:$A$178,D$77)</f>
        <v>0</v>
      </c>
      <c r="E190" s="47">
        <f>COUNTIFS('[7]Act.(Cons)'!$E$6:$E$178,$A190,'[7]Act.(Cons)'!$A$6:$A$178,E$77)</f>
        <v>0</v>
      </c>
      <c r="F190" s="47">
        <f>COUNTIFS('[7]Act.(Cons)'!$E$6:$E$178,$A190,'[7]Act.(Cons)'!$A$6:$A$178,F$77)</f>
        <v>0</v>
      </c>
      <c r="G190" s="47">
        <f>COUNTIFS('[7]Act.(Cons)'!$E$6:$E$178,$A190,'[7]Act.(Cons)'!$A$6:$A$178,G$77)</f>
        <v>0</v>
      </c>
      <c r="H190" s="47">
        <f>COUNTIFS('[7]Act.(Cons)'!$E$6:$E$178,$A190,'[7]Act.(Cons)'!$A$6:$A$178,H$77)</f>
        <v>0</v>
      </c>
      <c r="I190" s="47">
        <f>COUNTIFS('[7]Act.(Cons)'!$E$6:$E$178,$A190,'[7]Act.(Cons)'!$A$6:$A$178,I$77)</f>
        <v>0</v>
      </c>
      <c r="J190" s="47">
        <f>COUNTIFS('[7]Act.(Cons)'!$E$6:$E$178,$A190,'[7]Act.(Cons)'!$A$6:$A$178,J$77)</f>
        <v>0</v>
      </c>
      <c r="K190" s="47">
        <f>COUNTIFS('[7]Act.(Cons)'!$E$6:$E$178,$A190,'[7]Act.(Cons)'!$A$6:$A$178,K$77)</f>
        <v>0</v>
      </c>
      <c r="L190" s="47">
        <f>COUNTIFS('[7]Act.(Cons)'!$E$6:$E$178,$A190,'[7]Act.(Cons)'!$A$6:$A$178,L$77)</f>
        <v>0</v>
      </c>
      <c r="M190" s="47">
        <f>COUNTIFS('[7]Act.(Cons)'!$E$6:$E$178,$A190,'[7]Act.(Cons)'!$A$6:$A$178,M$77)</f>
        <v>0</v>
      </c>
    </row>
    <row r="191" spans="1:13" ht="22.5" x14ac:dyDescent="0.25">
      <c r="A191" s="46" t="s">
        <v>986</v>
      </c>
      <c r="B191" s="47">
        <f>COUNTIF('[7]Act.(Cons)'!$E$6:$E$178,A191)</f>
        <v>1</v>
      </c>
      <c r="C191" s="47">
        <f>COUNTIFS('[7]Act.(Cons)'!$E$6:$E$178,$A191,'[7]Act.(Cons)'!$A$6:$A$178,C$77)</f>
        <v>0</v>
      </c>
      <c r="D191" s="47">
        <f>COUNTIFS('[7]Act.(Cons)'!$E$6:$E$178,$A191,'[7]Act.(Cons)'!$A$6:$A$178,D$77)</f>
        <v>0</v>
      </c>
      <c r="E191" s="47">
        <f>COUNTIFS('[7]Act.(Cons)'!$E$6:$E$178,$A191,'[7]Act.(Cons)'!$A$6:$A$178,E$77)</f>
        <v>0</v>
      </c>
      <c r="F191" s="47">
        <f>COUNTIFS('[7]Act.(Cons)'!$E$6:$E$178,$A191,'[7]Act.(Cons)'!$A$6:$A$178,F$77)</f>
        <v>0</v>
      </c>
      <c r="G191" s="47">
        <f>COUNTIFS('[7]Act.(Cons)'!$E$6:$E$178,$A191,'[7]Act.(Cons)'!$A$6:$A$178,G$77)</f>
        <v>0</v>
      </c>
      <c r="H191" s="47">
        <f>COUNTIFS('[7]Act.(Cons)'!$E$6:$E$178,$A191,'[7]Act.(Cons)'!$A$6:$A$178,H$77)</f>
        <v>0</v>
      </c>
      <c r="I191" s="47">
        <f>COUNTIFS('[7]Act.(Cons)'!$E$6:$E$178,$A191,'[7]Act.(Cons)'!$A$6:$A$178,I$77)</f>
        <v>0</v>
      </c>
      <c r="J191" s="47">
        <f>COUNTIFS('[7]Act.(Cons)'!$E$6:$E$178,$A191,'[7]Act.(Cons)'!$A$6:$A$178,J$77)</f>
        <v>0</v>
      </c>
      <c r="K191" s="47">
        <f>COUNTIFS('[7]Act.(Cons)'!$E$6:$E$178,$A191,'[7]Act.(Cons)'!$A$6:$A$178,K$77)</f>
        <v>1</v>
      </c>
      <c r="L191" s="47">
        <f>COUNTIFS('[7]Act.(Cons)'!$E$6:$E$178,$A191,'[7]Act.(Cons)'!$A$6:$A$178,L$77)</f>
        <v>0</v>
      </c>
      <c r="M191" s="47">
        <f>COUNTIFS('[7]Act.(Cons)'!$E$6:$E$178,$A191,'[7]Act.(Cons)'!$A$6:$A$178,M$77)</f>
        <v>0</v>
      </c>
    </row>
    <row r="192" spans="1:13" ht="22.5" x14ac:dyDescent="0.25">
      <c r="A192" s="46" t="s">
        <v>987</v>
      </c>
      <c r="B192" s="47">
        <f>COUNTIF('[7]Act.(Cons)'!$E$6:$E$178,A192)</f>
        <v>1</v>
      </c>
      <c r="C192" s="47">
        <f>COUNTIFS('[7]Act.(Cons)'!$E$6:$E$178,$A192,'[7]Act.(Cons)'!$A$6:$A$178,C$77)</f>
        <v>0</v>
      </c>
      <c r="D192" s="47">
        <f>COUNTIFS('[7]Act.(Cons)'!$E$6:$E$178,$A192,'[7]Act.(Cons)'!$A$6:$A$178,D$77)</f>
        <v>0</v>
      </c>
      <c r="E192" s="47">
        <f>COUNTIFS('[7]Act.(Cons)'!$E$6:$E$178,$A192,'[7]Act.(Cons)'!$A$6:$A$178,E$77)</f>
        <v>0</v>
      </c>
      <c r="F192" s="47">
        <f>COUNTIFS('[7]Act.(Cons)'!$E$6:$E$178,$A192,'[7]Act.(Cons)'!$A$6:$A$178,F$77)</f>
        <v>0</v>
      </c>
      <c r="G192" s="47">
        <f>COUNTIFS('[7]Act.(Cons)'!$E$6:$E$178,$A192,'[7]Act.(Cons)'!$A$6:$A$178,G$77)</f>
        <v>0</v>
      </c>
      <c r="H192" s="47">
        <f>COUNTIFS('[7]Act.(Cons)'!$E$6:$E$178,$A192,'[7]Act.(Cons)'!$A$6:$A$178,H$77)</f>
        <v>0</v>
      </c>
      <c r="I192" s="47">
        <f>COUNTIFS('[7]Act.(Cons)'!$E$6:$E$178,$A192,'[7]Act.(Cons)'!$A$6:$A$178,I$77)</f>
        <v>0</v>
      </c>
      <c r="J192" s="47">
        <f>COUNTIFS('[7]Act.(Cons)'!$E$6:$E$178,$A192,'[7]Act.(Cons)'!$A$6:$A$178,J$77)</f>
        <v>0</v>
      </c>
      <c r="K192" s="47">
        <f>COUNTIFS('[7]Act.(Cons)'!$E$6:$E$178,$A192,'[7]Act.(Cons)'!$A$6:$A$178,K$77)</f>
        <v>1</v>
      </c>
      <c r="L192" s="47">
        <f>COUNTIFS('[7]Act.(Cons)'!$E$6:$E$178,$A192,'[7]Act.(Cons)'!$A$6:$A$178,L$77)</f>
        <v>0</v>
      </c>
      <c r="M192" s="47">
        <f>COUNTIFS('[7]Act.(Cons)'!$E$6:$E$178,$A192,'[7]Act.(Cons)'!$A$6:$A$178,M$77)</f>
        <v>0</v>
      </c>
    </row>
    <row r="193" spans="1:13" ht="22.5" x14ac:dyDescent="0.25">
      <c r="A193" s="46" t="s">
        <v>988</v>
      </c>
      <c r="B193" s="47">
        <f>COUNTIF('[7]Act.(Cons)'!$E$6:$E$178,A193)</f>
        <v>0</v>
      </c>
      <c r="C193" s="47">
        <f>COUNTIFS('[7]Act.(Cons)'!$E$6:$E$178,$A193,'[7]Act.(Cons)'!$A$6:$A$178,C$77)</f>
        <v>0</v>
      </c>
      <c r="D193" s="47">
        <f>COUNTIFS('[7]Act.(Cons)'!$E$6:$E$178,$A193,'[7]Act.(Cons)'!$A$6:$A$178,D$77)</f>
        <v>0</v>
      </c>
      <c r="E193" s="47">
        <f>COUNTIFS('[7]Act.(Cons)'!$E$6:$E$178,$A193,'[7]Act.(Cons)'!$A$6:$A$178,E$77)</f>
        <v>0</v>
      </c>
      <c r="F193" s="47">
        <f>COUNTIFS('[7]Act.(Cons)'!$E$6:$E$178,$A193,'[7]Act.(Cons)'!$A$6:$A$178,F$77)</f>
        <v>0</v>
      </c>
      <c r="G193" s="47">
        <f>COUNTIFS('[7]Act.(Cons)'!$E$6:$E$178,$A193,'[7]Act.(Cons)'!$A$6:$A$178,G$77)</f>
        <v>0</v>
      </c>
      <c r="H193" s="47">
        <f>COUNTIFS('[7]Act.(Cons)'!$E$6:$E$178,$A193,'[7]Act.(Cons)'!$A$6:$A$178,H$77)</f>
        <v>0</v>
      </c>
      <c r="I193" s="47">
        <f>COUNTIFS('[7]Act.(Cons)'!$E$6:$E$178,$A193,'[7]Act.(Cons)'!$A$6:$A$178,I$77)</f>
        <v>0</v>
      </c>
      <c r="J193" s="47">
        <f>COUNTIFS('[7]Act.(Cons)'!$E$6:$E$178,$A193,'[7]Act.(Cons)'!$A$6:$A$178,J$77)</f>
        <v>0</v>
      </c>
      <c r="K193" s="47">
        <f>COUNTIFS('[7]Act.(Cons)'!$E$6:$E$178,$A193,'[7]Act.(Cons)'!$A$6:$A$178,K$77)</f>
        <v>0</v>
      </c>
      <c r="L193" s="47">
        <f>COUNTIFS('[7]Act.(Cons)'!$E$6:$E$178,$A193,'[7]Act.(Cons)'!$A$6:$A$178,L$77)</f>
        <v>0</v>
      </c>
      <c r="M193" s="47">
        <f>COUNTIFS('[7]Act.(Cons)'!$E$6:$E$178,$A193,'[7]Act.(Cons)'!$A$6:$A$178,M$77)</f>
        <v>0</v>
      </c>
    </row>
    <row r="194" spans="1:13" x14ac:dyDescent="0.25">
      <c r="A194" s="46" t="s">
        <v>989</v>
      </c>
      <c r="B194" s="47">
        <f>COUNTIF('[7]Act.(Cons)'!$E$6:$E$178,A194)</f>
        <v>0</v>
      </c>
      <c r="C194" s="47">
        <f>COUNTIFS('[7]Act.(Cons)'!$E$6:$E$178,$A194,'[7]Act.(Cons)'!$A$6:$A$178,C$77)</f>
        <v>0</v>
      </c>
      <c r="D194" s="47">
        <f>COUNTIFS('[7]Act.(Cons)'!$E$6:$E$178,$A194,'[7]Act.(Cons)'!$A$6:$A$178,D$77)</f>
        <v>0</v>
      </c>
      <c r="E194" s="47">
        <f>COUNTIFS('[7]Act.(Cons)'!$E$6:$E$178,$A194,'[7]Act.(Cons)'!$A$6:$A$178,E$77)</f>
        <v>0</v>
      </c>
      <c r="F194" s="47">
        <f>COUNTIFS('[7]Act.(Cons)'!$E$6:$E$178,$A194,'[7]Act.(Cons)'!$A$6:$A$178,F$77)</f>
        <v>0</v>
      </c>
      <c r="G194" s="47">
        <f>COUNTIFS('[7]Act.(Cons)'!$E$6:$E$178,$A194,'[7]Act.(Cons)'!$A$6:$A$178,G$77)</f>
        <v>0</v>
      </c>
      <c r="H194" s="47">
        <f>COUNTIFS('[7]Act.(Cons)'!$E$6:$E$178,$A194,'[7]Act.(Cons)'!$A$6:$A$178,H$77)</f>
        <v>0</v>
      </c>
      <c r="I194" s="47">
        <f>COUNTIFS('[7]Act.(Cons)'!$E$6:$E$178,$A194,'[7]Act.(Cons)'!$A$6:$A$178,I$77)</f>
        <v>0</v>
      </c>
      <c r="J194" s="47">
        <f>COUNTIFS('[7]Act.(Cons)'!$E$6:$E$178,$A194,'[7]Act.(Cons)'!$A$6:$A$178,J$77)</f>
        <v>0</v>
      </c>
      <c r="K194" s="47">
        <f>COUNTIFS('[7]Act.(Cons)'!$E$6:$E$178,$A194,'[7]Act.(Cons)'!$A$6:$A$178,K$77)</f>
        <v>0</v>
      </c>
      <c r="L194" s="47">
        <f>COUNTIFS('[7]Act.(Cons)'!$E$6:$E$178,$A194,'[7]Act.(Cons)'!$A$6:$A$178,L$77)</f>
        <v>0</v>
      </c>
      <c r="M194" s="47">
        <f>COUNTIFS('[7]Act.(Cons)'!$E$6:$E$178,$A194,'[7]Act.(Cons)'!$A$6:$A$178,M$77)</f>
        <v>0</v>
      </c>
    </row>
    <row r="195" spans="1:13" x14ac:dyDescent="0.25">
      <c r="A195" s="46" t="s">
        <v>990</v>
      </c>
      <c r="B195" s="47">
        <f>COUNTIF('[7]Act.(Cons)'!$E$6:$E$178,A195)</f>
        <v>1</v>
      </c>
      <c r="C195" s="47">
        <f>COUNTIFS('[7]Act.(Cons)'!$E$6:$E$178,$A195,'[7]Act.(Cons)'!$A$6:$A$178,C$77)</f>
        <v>0</v>
      </c>
      <c r="D195" s="47">
        <f>COUNTIFS('[7]Act.(Cons)'!$E$6:$E$178,$A195,'[7]Act.(Cons)'!$A$6:$A$178,D$77)</f>
        <v>0</v>
      </c>
      <c r="E195" s="47">
        <f>COUNTIFS('[7]Act.(Cons)'!$E$6:$E$178,$A195,'[7]Act.(Cons)'!$A$6:$A$178,E$77)</f>
        <v>0</v>
      </c>
      <c r="F195" s="47">
        <f>COUNTIFS('[7]Act.(Cons)'!$E$6:$E$178,$A195,'[7]Act.(Cons)'!$A$6:$A$178,F$77)</f>
        <v>0</v>
      </c>
      <c r="G195" s="47">
        <f>COUNTIFS('[7]Act.(Cons)'!$E$6:$E$178,$A195,'[7]Act.(Cons)'!$A$6:$A$178,G$77)</f>
        <v>0</v>
      </c>
      <c r="H195" s="47">
        <f>COUNTIFS('[7]Act.(Cons)'!$E$6:$E$178,$A195,'[7]Act.(Cons)'!$A$6:$A$178,H$77)</f>
        <v>0</v>
      </c>
      <c r="I195" s="47">
        <f>COUNTIFS('[7]Act.(Cons)'!$E$6:$E$178,$A195,'[7]Act.(Cons)'!$A$6:$A$178,I$77)</f>
        <v>0</v>
      </c>
      <c r="J195" s="47">
        <f>COUNTIFS('[7]Act.(Cons)'!$E$6:$E$178,$A195,'[7]Act.(Cons)'!$A$6:$A$178,J$77)</f>
        <v>0</v>
      </c>
      <c r="K195" s="47">
        <f>COUNTIFS('[7]Act.(Cons)'!$E$6:$E$178,$A195,'[7]Act.(Cons)'!$A$6:$A$178,K$77)</f>
        <v>1</v>
      </c>
      <c r="L195" s="47">
        <f>COUNTIFS('[7]Act.(Cons)'!$E$6:$E$178,$A195,'[7]Act.(Cons)'!$A$6:$A$178,L$77)</f>
        <v>0</v>
      </c>
      <c r="M195" s="47">
        <f>COUNTIFS('[7]Act.(Cons)'!$E$6:$E$178,$A195,'[7]Act.(Cons)'!$A$6:$A$178,M$77)</f>
        <v>0</v>
      </c>
    </row>
    <row r="196" spans="1:13" x14ac:dyDescent="0.25">
      <c r="A196" s="46" t="s">
        <v>991</v>
      </c>
      <c r="B196" s="47">
        <f>COUNTIF('[7]Act.(Cons)'!$E$6:$E$178,A196)</f>
        <v>0</v>
      </c>
      <c r="C196" s="47">
        <f>COUNTIFS('[7]Act.(Cons)'!$E$6:$E$178,$A196,'[7]Act.(Cons)'!$A$6:$A$178,C$77)</f>
        <v>0</v>
      </c>
      <c r="D196" s="47">
        <f>COUNTIFS('[7]Act.(Cons)'!$E$6:$E$178,$A196,'[7]Act.(Cons)'!$A$6:$A$178,D$77)</f>
        <v>0</v>
      </c>
      <c r="E196" s="47">
        <f>COUNTIFS('[7]Act.(Cons)'!$E$6:$E$178,$A196,'[7]Act.(Cons)'!$A$6:$A$178,E$77)</f>
        <v>0</v>
      </c>
      <c r="F196" s="47">
        <f>COUNTIFS('[7]Act.(Cons)'!$E$6:$E$178,$A196,'[7]Act.(Cons)'!$A$6:$A$178,F$77)</f>
        <v>0</v>
      </c>
      <c r="G196" s="47">
        <f>COUNTIFS('[7]Act.(Cons)'!$E$6:$E$178,$A196,'[7]Act.(Cons)'!$A$6:$A$178,G$77)</f>
        <v>0</v>
      </c>
      <c r="H196" s="47">
        <f>COUNTIFS('[7]Act.(Cons)'!$E$6:$E$178,$A196,'[7]Act.(Cons)'!$A$6:$A$178,H$77)</f>
        <v>0</v>
      </c>
      <c r="I196" s="47">
        <f>COUNTIFS('[7]Act.(Cons)'!$E$6:$E$178,$A196,'[7]Act.(Cons)'!$A$6:$A$178,I$77)</f>
        <v>0</v>
      </c>
      <c r="J196" s="47">
        <f>COUNTIFS('[7]Act.(Cons)'!$E$6:$E$178,$A196,'[7]Act.(Cons)'!$A$6:$A$178,J$77)</f>
        <v>0</v>
      </c>
      <c r="K196" s="47">
        <f>COUNTIFS('[7]Act.(Cons)'!$E$6:$E$178,$A196,'[7]Act.(Cons)'!$A$6:$A$178,K$77)</f>
        <v>0</v>
      </c>
      <c r="L196" s="47">
        <f>COUNTIFS('[7]Act.(Cons)'!$E$6:$E$178,$A196,'[7]Act.(Cons)'!$A$6:$A$178,L$77)</f>
        <v>0</v>
      </c>
      <c r="M196" s="47">
        <f>COUNTIFS('[7]Act.(Cons)'!$E$6:$E$178,$A196,'[7]Act.(Cons)'!$A$6:$A$178,M$77)</f>
        <v>0</v>
      </c>
    </row>
    <row r="197" spans="1:13" x14ac:dyDescent="0.25">
      <c r="A197" s="46" t="s">
        <v>992</v>
      </c>
      <c r="B197" s="47">
        <f>COUNTIF('[7]Act.(Cons)'!$E$6:$E$178,A197)</f>
        <v>0</v>
      </c>
      <c r="C197" s="47">
        <f>COUNTIFS('[7]Act.(Cons)'!$E$6:$E$178,$A197,'[7]Act.(Cons)'!$A$6:$A$178,C$77)</f>
        <v>0</v>
      </c>
      <c r="D197" s="47">
        <f>COUNTIFS('[7]Act.(Cons)'!$E$6:$E$178,$A197,'[7]Act.(Cons)'!$A$6:$A$178,D$77)</f>
        <v>0</v>
      </c>
      <c r="E197" s="47">
        <f>COUNTIFS('[7]Act.(Cons)'!$E$6:$E$178,$A197,'[7]Act.(Cons)'!$A$6:$A$178,E$77)</f>
        <v>0</v>
      </c>
      <c r="F197" s="47">
        <f>COUNTIFS('[7]Act.(Cons)'!$E$6:$E$178,$A197,'[7]Act.(Cons)'!$A$6:$A$178,F$77)</f>
        <v>0</v>
      </c>
      <c r="G197" s="47">
        <f>COUNTIFS('[7]Act.(Cons)'!$E$6:$E$178,$A197,'[7]Act.(Cons)'!$A$6:$A$178,G$77)</f>
        <v>0</v>
      </c>
      <c r="H197" s="47">
        <f>COUNTIFS('[7]Act.(Cons)'!$E$6:$E$178,$A197,'[7]Act.(Cons)'!$A$6:$A$178,H$77)</f>
        <v>0</v>
      </c>
      <c r="I197" s="47">
        <f>COUNTIFS('[7]Act.(Cons)'!$E$6:$E$178,$A197,'[7]Act.(Cons)'!$A$6:$A$178,I$77)</f>
        <v>0</v>
      </c>
      <c r="J197" s="47">
        <f>COUNTIFS('[7]Act.(Cons)'!$E$6:$E$178,$A197,'[7]Act.(Cons)'!$A$6:$A$178,J$77)</f>
        <v>0</v>
      </c>
      <c r="K197" s="47">
        <f>COUNTIFS('[7]Act.(Cons)'!$E$6:$E$178,$A197,'[7]Act.(Cons)'!$A$6:$A$178,K$77)</f>
        <v>0</v>
      </c>
      <c r="L197" s="47">
        <f>COUNTIFS('[7]Act.(Cons)'!$E$6:$E$178,$A197,'[7]Act.(Cons)'!$A$6:$A$178,L$77)</f>
        <v>0</v>
      </c>
      <c r="M197" s="47">
        <f>COUNTIFS('[7]Act.(Cons)'!$E$6:$E$178,$A197,'[7]Act.(Cons)'!$A$6:$A$178,M$77)</f>
        <v>0</v>
      </c>
    </row>
    <row r="198" spans="1:13" x14ac:dyDescent="0.25">
      <c r="A198" s="46" t="s">
        <v>993</v>
      </c>
      <c r="B198" s="47">
        <f>COUNTIF('[7]Act.(Cons)'!$E$6:$E$178,A198)</f>
        <v>0</v>
      </c>
      <c r="C198" s="47">
        <f>COUNTIFS('[7]Act.(Cons)'!$E$6:$E$178,$A198,'[7]Act.(Cons)'!$A$6:$A$178,C$77)</f>
        <v>0</v>
      </c>
      <c r="D198" s="47">
        <f>COUNTIFS('[7]Act.(Cons)'!$E$6:$E$178,$A198,'[7]Act.(Cons)'!$A$6:$A$178,D$77)</f>
        <v>0</v>
      </c>
      <c r="E198" s="47">
        <f>COUNTIFS('[7]Act.(Cons)'!$E$6:$E$178,$A198,'[7]Act.(Cons)'!$A$6:$A$178,E$77)</f>
        <v>0</v>
      </c>
      <c r="F198" s="47">
        <f>COUNTIFS('[7]Act.(Cons)'!$E$6:$E$178,$A198,'[7]Act.(Cons)'!$A$6:$A$178,F$77)</f>
        <v>0</v>
      </c>
      <c r="G198" s="47">
        <f>COUNTIFS('[7]Act.(Cons)'!$E$6:$E$178,$A198,'[7]Act.(Cons)'!$A$6:$A$178,G$77)</f>
        <v>0</v>
      </c>
      <c r="H198" s="47">
        <f>COUNTIFS('[7]Act.(Cons)'!$E$6:$E$178,$A198,'[7]Act.(Cons)'!$A$6:$A$178,H$77)</f>
        <v>0</v>
      </c>
      <c r="I198" s="47">
        <f>COUNTIFS('[7]Act.(Cons)'!$E$6:$E$178,$A198,'[7]Act.(Cons)'!$A$6:$A$178,I$77)</f>
        <v>0</v>
      </c>
      <c r="J198" s="47">
        <f>COUNTIFS('[7]Act.(Cons)'!$E$6:$E$178,$A198,'[7]Act.(Cons)'!$A$6:$A$178,J$77)</f>
        <v>0</v>
      </c>
      <c r="K198" s="47">
        <f>COUNTIFS('[7]Act.(Cons)'!$E$6:$E$178,$A198,'[7]Act.(Cons)'!$A$6:$A$178,K$77)</f>
        <v>0</v>
      </c>
      <c r="L198" s="47">
        <f>COUNTIFS('[7]Act.(Cons)'!$E$6:$E$178,$A198,'[7]Act.(Cons)'!$A$6:$A$178,L$77)</f>
        <v>0</v>
      </c>
      <c r="M198" s="47">
        <f>COUNTIFS('[7]Act.(Cons)'!$E$6:$E$178,$A198,'[7]Act.(Cons)'!$A$6:$A$178,M$77)</f>
        <v>0</v>
      </c>
    </row>
    <row r="199" spans="1:13" x14ac:dyDescent="0.25">
      <c r="A199" s="46" t="s">
        <v>994</v>
      </c>
      <c r="B199" s="47">
        <f>COUNTIF('[7]Act.(Cons)'!$E$6:$E$178,A199)</f>
        <v>0</v>
      </c>
      <c r="C199" s="47">
        <f>COUNTIFS('[7]Act.(Cons)'!$E$6:$E$178,$A199,'[7]Act.(Cons)'!$A$6:$A$178,C$77)</f>
        <v>0</v>
      </c>
      <c r="D199" s="47">
        <f>COUNTIFS('[7]Act.(Cons)'!$E$6:$E$178,$A199,'[7]Act.(Cons)'!$A$6:$A$178,D$77)</f>
        <v>0</v>
      </c>
      <c r="E199" s="47">
        <f>COUNTIFS('[7]Act.(Cons)'!$E$6:$E$178,$A199,'[7]Act.(Cons)'!$A$6:$A$178,E$77)</f>
        <v>0</v>
      </c>
      <c r="F199" s="47">
        <f>COUNTIFS('[7]Act.(Cons)'!$E$6:$E$178,$A199,'[7]Act.(Cons)'!$A$6:$A$178,F$77)</f>
        <v>0</v>
      </c>
      <c r="G199" s="47">
        <f>COUNTIFS('[7]Act.(Cons)'!$E$6:$E$178,$A199,'[7]Act.(Cons)'!$A$6:$A$178,G$77)</f>
        <v>0</v>
      </c>
      <c r="H199" s="47">
        <f>COUNTIFS('[7]Act.(Cons)'!$E$6:$E$178,$A199,'[7]Act.(Cons)'!$A$6:$A$178,H$77)</f>
        <v>0</v>
      </c>
      <c r="I199" s="47">
        <f>COUNTIFS('[7]Act.(Cons)'!$E$6:$E$178,$A199,'[7]Act.(Cons)'!$A$6:$A$178,I$77)</f>
        <v>0</v>
      </c>
      <c r="J199" s="47">
        <f>COUNTIFS('[7]Act.(Cons)'!$E$6:$E$178,$A199,'[7]Act.(Cons)'!$A$6:$A$178,J$77)</f>
        <v>0</v>
      </c>
      <c r="K199" s="47">
        <f>COUNTIFS('[7]Act.(Cons)'!$E$6:$E$178,$A199,'[7]Act.(Cons)'!$A$6:$A$178,K$77)</f>
        <v>0</v>
      </c>
      <c r="L199" s="47">
        <f>COUNTIFS('[7]Act.(Cons)'!$E$6:$E$178,$A199,'[7]Act.(Cons)'!$A$6:$A$178,L$77)</f>
        <v>0</v>
      </c>
      <c r="M199" s="47">
        <f>COUNTIFS('[7]Act.(Cons)'!$E$6:$E$178,$A199,'[7]Act.(Cons)'!$A$6:$A$178,M$77)</f>
        <v>0</v>
      </c>
    </row>
    <row r="200" spans="1:13" x14ac:dyDescent="0.25">
      <c r="A200" s="46" t="s">
        <v>995</v>
      </c>
      <c r="B200" s="47">
        <f>COUNTIF('[7]Act.(Cons)'!$E$6:$E$178,A200)</f>
        <v>0</v>
      </c>
      <c r="C200" s="47">
        <f>COUNTIFS('[7]Act.(Cons)'!$E$6:$E$178,$A200,'[7]Act.(Cons)'!$A$6:$A$178,C$77)</f>
        <v>0</v>
      </c>
      <c r="D200" s="47">
        <f>COUNTIFS('[7]Act.(Cons)'!$E$6:$E$178,$A200,'[7]Act.(Cons)'!$A$6:$A$178,D$77)</f>
        <v>0</v>
      </c>
      <c r="E200" s="47">
        <f>COUNTIFS('[7]Act.(Cons)'!$E$6:$E$178,$A200,'[7]Act.(Cons)'!$A$6:$A$178,E$77)</f>
        <v>0</v>
      </c>
      <c r="F200" s="47">
        <f>COUNTIFS('[7]Act.(Cons)'!$E$6:$E$178,$A200,'[7]Act.(Cons)'!$A$6:$A$178,F$77)</f>
        <v>0</v>
      </c>
      <c r="G200" s="47">
        <f>COUNTIFS('[7]Act.(Cons)'!$E$6:$E$178,$A200,'[7]Act.(Cons)'!$A$6:$A$178,G$77)</f>
        <v>0</v>
      </c>
      <c r="H200" s="47">
        <f>COUNTIFS('[7]Act.(Cons)'!$E$6:$E$178,$A200,'[7]Act.(Cons)'!$A$6:$A$178,H$77)</f>
        <v>0</v>
      </c>
      <c r="I200" s="47">
        <f>COUNTIFS('[7]Act.(Cons)'!$E$6:$E$178,$A200,'[7]Act.(Cons)'!$A$6:$A$178,I$77)</f>
        <v>0</v>
      </c>
      <c r="J200" s="47">
        <f>COUNTIFS('[7]Act.(Cons)'!$E$6:$E$178,$A200,'[7]Act.(Cons)'!$A$6:$A$178,J$77)</f>
        <v>0</v>
      </c>
      <c r="K200" s="47">
        <f>COUNTIFS('[7]Act.(Cons)'!$E$6:$E$178,$A200,'[7]Act.(Cons)'!$A$6:$A$178,K$77)</f>
        <v>0</v>
      </c>
      <c r="L200" s="47">
        <f>COUNTIFS('[7]Act.(Cons)'!$E$6:$E$178,$A200,'[7]Act.(Cons)'!$A$6:$A$178,L$77)</f>
        <v>0</v>
      </c>
      <c r="M200" s="47">
        <f>COUNTIFS('[7]Act.(Cons)'!$E$6:$E$178,$A200,'[7]Act.(Cons)'!$A$6:$A$178,M$77)</f>
        <v>0</v>
      </c>
    </row>
    <row r="201" spans="1:13" x14ac:dyDescent="0.25">
      <c r="A201" s="46" t="s">
        <v>996</v>
      </c>
      <c r="B201" s="47">
        <f>COUNTIF('[7]Act.(Cons)'!$E$6:$E$178,A201)</f>
        <v>11</v>
      </c>
      <c r="C201" s="47">
        <f>COUNTIFS('[7]Act.(Cons)'!$E$6:$E$178,$A201,'[7]Act.(Cons)'!$A$6:$A$178,C$77)</f>
        <v>0</v>
      </c>
      <c r="D201" s="47">
        <f>COUNTIFS('[7]Act.(Cons)'!$E$6:$E$178,$A201,'[7]Act.(Cons)'!$A$6:$A$178,D$77)</f>
        <v>0</v>
      </c>
      <c r="E201" s="47">
        <f>COUNTIFS('[7]Act.(Cons)'!$E$6:$E$178,$A201,'[7]Act.(Cons)'!$A$6:$A$178,E$77)</f>
        <v>0</v>
      </c>
      <c r="F201" s="47">
        <f>COUNTIFS('[7]Act.(Cons)'!$E$6:$E$178,$A201,'[7]Act.(Cons)'!$A$6:$A$178,F$77)</f>
        <v>0</v>
      </c>
      <c r="G201" s="47">
        <f>COUNTIFS('[7]Act.(Cons)'!$E$6:$E$178,$A201,'[7]Act.(Cons)'!$A$6:$A$178,G$77)</f>
        <v>0</v>
      </c>
      <c r="H201" s="47">
        <f>COUNTIFS('[7]Act.(Cons)'!$E$6:$E$178,$A201,'[7]Act.(Cons)'!$A$6:$A$178,H$77)</f>
        <v>0</v>
      </c>
      <c r="I201" s="47">
        <f>COUNTIFS('[7]Act.(Cons)'!$E$6:$E$178,$A201,'[7]Act.(Cons)'!$A$6:$A$178,I$77)</f>
        <v>0</v>
      </c>
      <c r="J201" s="47">
        <f>COUNTIFS('[7]Act.(Cons)'!$E$6:$E$178,$A201,'[7]Act.(Cons)'!$A$6:$A$178,J$77)</f>
        <v>0</v>
      </c>
      <c r="K201" s="47">
        <f>COUNTIFS('[7]Act.(Cons)'!$E$6:$E$178,$A201,'[7]Act.(Cons)'!$A$6:$A$178,K$77)</f>
        <v>11</v>
      </c>
      <c r="L201" s="47">
        <f>COUNTIFS('[7]Act.(Cons)'!$E$6:$E$178,$A201,'[7]Act.(Cons)'!$A$6:$A$178,L$77)</f>
        <v>0</v>
      </c>
      <c r="M201" s="47">
        <f>COUNTIFS('[7]Act.(Cons)'!$E$6:$E$178,$A201,'[7]Act.(Cons)'!$A$6:$A$178,M$77)</f>
        <v>0</v>
      </c>
    </row>
    <row r="202" spans="1:13" x14ac:dyDescent="0.25">
      <c r="A202" s="46" t="s">
        <v>997</v>
      </c>
      <c r="B202" s="47">
        <f>COUNTIF('[7]Act.(Cons)'!$E$6:$E$178,A202)</f>
        <v>0</v>
      </c>
      <c r="C202" s="47">
        <f>COUNTIFS('[7]Act.(Cons)'!$E$6:$E$178,$A202,'[7]Act.(Cons)'!$A$6:$A$178,C$77)</f>
        <v>0</v>
      </c>
      <c r="D202" s="47">
        <f>COUNTIFS('[7]Act.(Cons)'!$E$6:$E$178,$A202,'[7]Act.(Cons)'!$A$6:$A$178,D$77)</f>
        <v>0</v>
      </c>
      <c r="E202" s="47">
        <f>COUNTIFS('[7]Act.(Cons)'!$E$6:$E$178,$A202,'[7]Act.(Cons)'!$A$6:$A$178,E$77)</f>
        <v>0</v>
      </c>
      <c r="F202" s="47">
        <f>COUNTIFS('[7]Act.(Cons)'!$E$6:$E$178,$A202,'[7]Act.(Cons)'!$A$6:$A$178,F$77)</f>
        <v>0</v>
      </c>
      <c r="G202" s="47">
        <f>COUNTIFS('[7]Act.(Cons)'!$E$6:$E$178,$A202,'[7]Act.(Cons)'!$A$6:$A$178,G$77)</f>
        <v>0</v>
      </c>
      <c r="H202" s="47">
        <f>COUNTIFS('[7]Act.(Cons)'!$E$6:$E$178,$A202,'[7]Act.(Cons)'!$A$6:$A$178,H$77)</f>
        <v>0</v>
      </c>
      <c r="I202" s="47">
        <f>COUNTIFS('[7]Act.(Cons)'!$E$6:$E$178,$A202,'[7]Act.(Cons)'!$A$6:$A$178,I$77)</f>
        <v>0</v>
      </c>
      <c r="J202" s="47">
        <f>COUNTIFS('[7]Act.(Cons)'!$E$6:$E$178,$A202,'[7]Act.(Cons)'!$A$6:$A$178,J$77)</f>
        <v>0</v>
      </c>
      <c r="K202" s="47">
        <f>COUNTIFS('[7]Act.(Cons)'!$E$6:$E$178,$A202,'[7]Act.(Cons)'!$A$6:$A$178,K$77)</f>
        <v>0</v>
      </c>
      <c r="L202" s="47">
        <f>COUNTIFS('[7]Act.(Cons)'!$E$6:$E$178,$A202,'[7]Act.(Cons)'!$A$6:$A$178,L$77)</f>
        <v>0</v>
      </c>
      <c r="M202" s="47">
        <f>COUNTIFS('[7]Act.(Cons)'!$E$6:$E$178,$A202,'[7]Act.(Cons)'!$A$6:$A$178,M$77)</f>
        <v>0</v>
      </c>
    </row>
    <row r="203" spans="1:13" x14ac:dyDescent="0.25">
      <c r="A203" s="46" t="s">
        <v>998</v>
      </c>
      <c r="B203" s="47">
        <f>COUNTIF('[7]Act.(Cons)'!$E$6:$E$178,A203)</f>
        <v>0</v>
      </c>
      <c r="C203" s="47">
        <f>COUNTIFS('[7]Act.(Cons)'!$E$6:$E$178,$A203,'[7]Act.(Cons)'!$A$6:$A$178,C$77)</f>
        <v>0</v>
      </c>
      <c r="D203" s="47">
        <f>COUNTIFS('[7]Act.(Cons)'!$E$6:$E$178,$A203,'[7]Act.(Cons)'!$A$6:$A$178,D$77)</f>
        <v>0</v>
      </c>
      <c r="E203" s="47">
        <f>COUNTIFS('[7]Act.(Cons)'!$E$6:$E$178,$A203,'[7]Act.(Cons)'!$A$6:$A$178,E$77)</f>
        <v>0</v>
      </c>
      <c r="F203" s="47">
        <f>COUNTIFS('[7]Act.(Cons)'!$E$6:$E$178,$A203,'[7]Act.(Cons)'!$A$6:$A$178,F$77)</f>
        <v>0</v>
      </c>
      <c r="G203" s="47">
        <f>COUNTIFS('[7]Act.(Cons)'!$E$6:$E$178,$A203,'[7]Act.(Cons)'!$A$6:$A$178,G$77)</f>
        <v>0</v>
      </c>
      <c r="H203" s="47">
        <f>COUNTIFS('[7]Act.(Cons)'!$E$6:$E$178,$A203,'[7]Act.(Cons)'!$A$6:$A$178,H$77)</f>
        <v>0</v>
      </c>
      <c r="I203" s="47">
        <f>COUNTIFS('[7]Act.(Cons)'!$E$6:$E$178,$A203,'[7]Act.(Cons)'!$A$6:$A$178,I$77)</f>
        <v>0</v>
      </c>
      <c r="J203" s="47">
        <f>COUNTIFS('[7]Act.(Cons)'!$E$6:$E$178,$A203,'[7]Act.(Cons)'!$A$6:$A$178,J$77)</f>
        <v>0</v>
      </c>
      <c r="K203" s="47">
        <f>COUNTIFS('[7]Act.(Cons)'!$E$6:$E$178,$A203,'[7]Act.(Cons)'!$A$6:$A$178,K$77)</f>
        <v>0</v>
      </c>
      <c r="L203" s="47">
        <f>COUNTIFS('[7]Act.(Cons)'!$E$6:$E$178,$A203,'[7]Act.(Cons)'!$A$6:$A$178,L$77)</f>
        <v>0</v>
      </c>
      <c r="M203" s="47">
        <f>COUNTIFS('[7]Act.(Cons)'!$E$6:$E$178,$A203,'[7]Act.(Cons)'!$A$6:$A$178,M$77)</f>
        <v>0</v>
      </c>
    </row>
    <row r="204" spans="1:13" x14ac:dyDescent="0.25">
      <c r="A204" s="46" t="s">
        <v>999</v>
      </c>
      <c r="B204" s="47">
        <f>COUNTIF('[7]Act.(Cons)'!$E$6:$E$178,A204)</f>
        <v>1</v>
      </c>
      <c r="C204" s="47">
        <f>COUNTIFS('[7]Act.(Cons)'!$E$6:$E$178,$A204,'[7]Act.(Cons)'!$A$6:$A$178,C$77)</f>
        <v>0</v>
      </c>
      <c r="D204" s="47">
        <f>COUNTIFS('[7]Act.(Cons)'!$E$6:$E$178,$A204,'[7]Act.(Cons)'!$A$6:$A$178,D$77)</f>
        <v>0</v>
      </c>
      <c r="E204" s="47">
        <f>COUNTIFS('[7]Act.(Cons)'!$E$6:$E$178,$A204,'[7]Act.(Cons)'!$A$6:$A$178,E$77)</f>
        <v>0</v>
      </c>
      <c r="F204" s="47">
        <f>COUNTIFS('[7]Act.(Cons)'!$E$6:$E$178,$A204,'[7]Act.(Cons)'!$A$6:$A$178,F$77)</f>
        <v>0</v>
      </c>
      <c r="G204" s="47">
        <f>COUNTIFS('[7]Act.(Cons)'!$E$6:$E$178,$A204,'[7]Act.(Cons)'!$A$6:$A$178,G$77)</f>
        <v>0</v>
      </c>
      <c r="H204" s="47">
        <f>COUNTIFS('[7]Act.(Cons)'!$E$6:$E$178,$A204,'[7]Act.(Cons)'!$A$6:$A$178,H$77)</f>
        <v>0</v>
      </c>
      <c r="I204" s="47">
        <f>COUNTIFS('[7]Act.(Cons)'!$E$6:$E$178,$A204,'[7]Act.(Cons)'!$A$6:$A$178,I$77)</f>
        <v>0</v>
      </c>
      <c r="J204" s="47">
        <f>COUNTIFS('[7]Act.(Cons)'!$E$6:$E$178,$A204,'[7]Act.(Cons)'!$A$6:$A$178,J$77)</f>
        <v>0</v>
      </c>
      <c r="K204" s="47">
        <f>COUNTIFS('[7]Act.(Cons)'!$E$6:$E$178,$A204,'[7]Act.(Cons)'!$A$6:$A$178,K$77)</f>
        <v>1</v>
      </c>
      <c r="L204" s="47">
        <f>COUNTIFS('[7]Act.(Cons)'!$E$6:$E$178,$A204,'[7]Act.(Cons)'!$A$6:$A$178,L$77)</f>
        <v>0</v>
      </c>
      <c r="M204" s="47">
        <f>COUNTIFS('[7]Act.(Cons)'!$E$6:$E$178,$A204,'[7]Act.(Cons)'!$A$6:$A$178,M$77)</f>
        <v>0</v>
      </c>
    </row>
    <row r="205" spans="1:13" ht="22.5" x14ac:dyDescent="0.25">
      <c r="A205" s="46" t="s">
        <v>1000</v>
      </c>
      <c r="B205" s="47">
        <f>COUNTIF('[7]Act.(Cons)'!$E$6:$E$178,A205)</f>
        <v>3</v>
      </c>
      <c r="C205" s="47">
        <f>COUNTIFS('[7]Act.(Cons)'!$E$6:$E$178,$A205,'[7]Act.(Cons)'!$A$6:$A$178,C$77)</f>
        <v>0</v>
      </c>
      <c r="D205" s="47">
        <f>COUNTIFS('[7]Act.(Cons)'!$E$6:$E$178,$A205,'[7]Act.(Cons)'!$A$6:$A$178,D$77)</f>
        <v>0</v>
      </c>
      <c r="E205" s="47">
        <f>COUNTIFS('[7]Act.(Cons)'!$E$6:$E$178,$A205,'[7]Act.(Cons)'!$A$6:$A$178,E$77)</f>
        <v>0</v>
      </c>
      <c r="F205" s="47">
        <f>COUNTIFS('[7]Act.(Cons)'!$E$6:$E$178,$A205,'[7]Act.(Cons)'!$A$6:$A$178,F$77)</f>
        <v>0</v>
      </c>
      <c r="G205" s="47">
        <f>COUNTIFS('[7]Act.(Cons)'!$E$6:$E$178,$A205,'[7]Act.(Cons)'!$A$6:$A$178,G$77)</f>
        <v>0</v>
      </c>
      <c r="H205" s="47">
        <f>COUNTIFS('[7]Act.(Cons)'!$E$6:$E$178,$A205,'[7]Act.(Cons)'!$A$6:$A$178,H$77)</f>
        <v>0</v>
      </c>
      <c r="I205" s="47">
        <f>COUNTIFS('[7]Act.(Cons)'!$E$6:$E$178,$A205,'[7]Act.(Cons)'!$A$6:$A$178,I$77)</f>
        <v>0</v>
      </c>
      <c r="J205" s="47">
        <f>COUNTIFS('[7]Act.(Cons)'!$E$6:$E$178,$A205,'[7]Act.(Cons)'!$A$6:$A$178,J$77)</f>
        <v>0</v>
      </c>
      <c r="K205" s="47">
        <f>COUNTIFS('[7]Act.(Cons)'!$E$6:$E$178,$A205,'[7]Act.(Cons)'!$A$6:$A$178,K$77)</f>
        <v>3</v>
      </c>
      <c r="L205" s="47">
        <f>COUNTIFS('[7]Act.(Cons)'!$E$6:$E$178,$A205,'[7]Act.(Cons)'!$A$6:$A$178,L$77)</f>
        <v>0</v>
      </c>
      <c r="M205" s="47">
        <f>COUNTIFS('[7]Act.(Cons)'!$E$6:$E$178,$A205,'[7]Act.(Cons)'!$A$6:$A$178,M$77)</f>
        <v>0</v>
      </c>
    </row>
    <row r="206" spans="1:13" x14ac:dyDescent="0.25">
      <c r="A206" s="46" t="s">
        <v>1001</v>
      </c>
      <c r="B206" s="47">
        <f>COUNTIF('[7]Act.(Cons)'!$E$6:$E$178,A206)</f>
        <v>0</v>
      </c>
      <c r="C206" s="47">
        <f>COUNTIFS('[7]Act.(Cons)'!$E$6:$E$178,$A206,'[7]Act.(Cons)'!$A$6:$A$178,C$77)</f>
        <v>0</v>
      </c>
      <c r="D206" s="47">
        <f>COUNTIFS('[7]Act.(Cons)'!$E$6:$E$178,$A206,'[7]Act.(Cons)'!$A$6:$A$178,D$77)</f>
        <v>0</v>
      </c>
      <c r="E206" s="47">
        <f>COUNTIFS('[7]Act.(Cons)'!$E$6:$E$178,$A206,'[7]Act.(Cons)'!$A$6:$A$178,E$77)</f>
        <v>0</v>
      </c>
      <c r="F206" s="47">
        <f>COUNTIFS('[7]Act.(Cons)'!$E$6:$E$178,$A206,'[7]Act.(Cons)'!$A$6:$A$178,F$77)</f>
        <v>0</v>
      </c>
      <c r="G206" s="47">
        <f>COUNTIFS('[7]Act.(Cons)'!$E$6:$E$178,$A206,'[7]Act.(Cons)'!$A$6:$A$178,G$77)</f>
        <v>0</v>
      </c>
      <c r="H206" s="47">
        <f>COUNTIFS('[7]Act.(Cons)'!$E$6:$E$178,$A206,'[7]Act.(Cons)'!$A$6:$A$178,H$77)</f>
        <v>0</v>
      </c>
      <c r="I206" s="47">
        <f>COUNTIFS('[7]Act.(Cons)'!$E$6:$E$178,$A206,'[7]Act.(Cons)'!$A$6:$A$178,I$77)</f>
        <v>0</v>
      </c>
      <c r="J206" s="47">
        <f>COUNTIFS('[7]Act.(Cons)'!$E$6:$E$178,$A206,'[7]Act.(Cons)'!$A$6:$A$178,J$77)</f>
        <v>0</v>
      </c>
      <c r="K206" s="47">
        <f>COUNTIFS('[7]Act.(Cons)'!$E$6:$E$178,$A206,'[7]Act.(Cons)'!$A$6:$A$178,K$77)</f>
        <v>0</v>
      </c>
      <c r="L206" s="47">
        <f>COUNTIFS('[7]Act.(Cons)'!$E$6:$E$178,$A206,'[7]Act.(Cons)'!$A$6:$A$178,L$77)</f>
        <v>0</v>
      </c>
      <c r="M206" s="47">
        <f>COUNTIFS('[7]Act.(Cons)'!$E$6:$E$178,$A206,'[7]Act.(Cons)'!$A$6:$A$178,M$77)</f>
        <v>0</v>
      </c>
    </row>
    <row r="207" spans="1:13" x14ac:dyDescent="0.25">
      <c r="A207" s="46" t="s">
        <v>1002</v>
      </c>
      <c r="B207" s="47">
        <f>COUNTIF('[7]Act.(Cons)'!$E$6:$E$178,A207)</f>
        <v>0</v>
      </c>
      <c r="C207" s="47">
        <f>COUNTIFS('[7]Act.(Cons)'!$E$6:$E$178,$A207,'[7]Act.(Cons)'!$A$6:$A$178,C$77)</f>
        <v>0</v>
      </c>
      <c r="D207" s="47">
        <f>COUNTIFS('[7]Act.(Cons)'!$E$6:$E$178,$A207,'[7]Act.(Cons)'!$A$6:$A$178,D$77)</f>
        <v>0</v>
      </c>
      <c r="E207" s="47">
        <f>COUNTIFS('[7]Act.(Cons)'!$E$6:$E$178,$A207,'[7]Act.(Cons)'!$A$6:$A$178,E$77)</f>
        <v>0</v>
      </c>
      <c r="F207" s="47">
        <f>COUNTIFS('[7]Act.(Cons)'!$E$6:$E$178,$A207,'[7]Act.(Cons)'!$A$6:$A$178,F$77)</f>
        <v>0</v>
      </c>
      <c r="G207" s="47">
        <f>COUNTIFS('[7]Act.(Cons)'!$E$6:$E$178,$A207,'[7]Act.(Cons)'!$A$6:$A$178,G$77)</f>
        <v>0</v>
      </c>
      <c r="H207" s="47">
        <f>COUNTIFS('[7]Act.(Cons)'!$E$6:$E$178,$A207,'[7]Act.(Cons)'!$A$6:$A$178,H$77)</f>
        <v>0</v>
      </c>
      <c r="I207" s="47">
        <f>COUNTIFS('[7]Act.(Cons)'!$E$6:$E$178,$A207,'[7]Act.(Cons)'!$A$6:$A$178,I$77)</f>
        <v>0</v>
      </c>
      <c r="J207" s="47">
        <f>COUNTIFS('[7]Act.(Cons)'!$E$6:$E$178,$A207,'[7]Act.(Cons)'!$A$6:$A$178,J$77)</f>
        <v>0</v>
      </c>
      <c r="K207" s="47">
        <f>COUNTIFS('[7]Act.(Cons)'!$E$6:$E$178,$A207,'[7]Act.(Cons)'!$A$6:$A$178,K$77)</f>
        <v>0</v>
      </c>
      <c r="L207" s="47">
        <f>COUNTIFS('[7]Act.(Cons)'!$E$6:$E$178,$A207,'[7]Act.(Cons)'!$A$6:$A$178,L$77)</f>
        <v>0</v>
      </c>
      <c r="M207" s="47">
        <f>COUNTIFS('[7]Act.(Cons)'!$E$6:$E$178,$A207,'[7]Act.(Cons)'!$A$6:$A$178,M$77)</f>
        <v>0</v>
      </c>
    </row>
    <row r="208" spans="1:13" x14ac:dyDescent="0.25">
      <c r="A208" s="46" t="s">
        <v>1003</v>
      </c>
      <c r="B208" s="47">
        <f>COUNTIF('[7]Act.(Cons)'!$E$6:$E$178,A208)</f>
        <v>0</v>
      </c>
      <c r="C208" s="47">
        <f>COUNTIFS('[7]Act.(Cons)'!$E$6:$E$178,$A208,'[7]Act.(Cons)'!$A$6:$A$178,C$77)</f>
        <v>0</v>
      </c>
      <c r="D208" s="47">
        <f>COUNTIFS('[7]Act.(Cons)'!$E$6:$E$178,$A208,'[7]Act.(Cons)'!$A$6:$A$178,D$77)</f>
        <v>0</v>
      </c>
      <c r="E208" s="47">
        <f>COUNTIFS('[7]Act.(Cons)'!$E$6:$E$178,$A208,'[7]Act.(Cons)'!$A$6:$A$178,E$77)</f>
        <v>0</v>
      </c>
      <c r="F208" s="47">
        <f>COUNTIFS('[7]Act.(Cons)'!$E$6:$E$178,$A208,'[7]Act.(Cons)'!$A$6:$A$178,F$77)</f>
        <v>0</v>
      </c>
      <c r="G208" s="47">
        <f>COUNTIFS('[7]Act.(Cons)'!$E$6:$E$178,$A208,'[7]Act.(Cons)'!$A$6:$A$178,G$77)</f>
        <v>0</v>
      </c>
      <c r="H208" s="47">
        <f>COUNTIFS('[7]Act.(Cons)'!$E$6:$E$178,$A208,'[7]Act.(Cons)'!$A$6:$A$178,H$77)</f>
        <v>0</v>
      </c>
      <c r="I208" s="47">
        <f>COUNTIFS('[7]Act.(Cons)'!$E$6:$E$178,$A208,'[7]Act.(Cons)'!$A$6:$A$178,I$77)</f>
        <v>0</v>
      </c>
      <c r="J208" s="47">
        <f>COUNTIFS('[7]Act.(Cons)'!$E$6:$E$178,$A208,'[7]Act.(Cons)'!$A$6:$A$178,J$77)</f>
        <v>0</v>
      </c>
      <c r="K208" s="47">
        <f>COUNTIFS('[7]Act.(Cons)'!$E$6:$E$178,$A208,'[7]Act.(Cons)'!$A$6:$A$178,K$77)</f>
        <v>0</v>
      </c>
      <c r="L208" s="47">
        <f>COUNTIFS('[7]Act.(Cons)'!$E$6:$E$178,$A208,'[7]Act.(Cons)'!$A$6:$A$178,L$77)</f>
        <v>0</v>
      </c>
      <c r="M208" s="47">
        <f>COUNTIFS('[7]Act.(Cons)'!$E$6:$E$178,$A208,'[7]Act.(Cons)'!$A$6:$A$178,M$77)</f>
        <v>0</v>
      </c>
    </row>
    <row r="209" spans="1:13" x14ac:dyDescent="0.25">
      <c r="A209" s="46" t="s">
        <v>1004</v>
      </c>
      <c r="B209" s="47">
        <f>COUNTIF('[7]Act.(Cons)'!$E$6:$E$178,A209)</f>
        <v>0</v>
      </c>
      <c r="C209" s="47">
        <f>COUNTIFS('[7]Act.(Cons)'!$E$6:$E$178,$A209,'[7]Act.(Cons)'!$A$6:$A$178,C$77)</f>
        <v>0</v>
      </c>
      <c r="D209" s="47">
        <f>COUNTIFS('[7]Act.(Cons)'!$E$6:$E$178,$A209,'[7]Act.(Cons)'!$A$6:$A$178,D$77)</f>
        <v>0</v>
      </c>
      <c r="E209" s="47">
        <f>COUNTIFS('[7]Act.(Cons)'!$E$6:$E$178,$A209,'[7]Act.(Cons)'!$A$6:$A$178,E$77)</f>
        <v>0</v>
      </c>
      <c r="F209" s="47">
        <f>COUNTIFS('[7]Act.(Cons)'!$E$6:$E$178,$A209,'[7]Act.(Cons)'!$A$6:$A$178,F$77)</f>
        <v>0</v>
      </c>
      <c r="G209" s="47">
        <f>COUNTIFS('[7]Act.(Cons)'!$E$6:$E$178,$A209,'[7]Act.(Cons)'!$A$6:$A$178,G$77)</f>
        <v>0</v>
      </c>
      <c r="H209" s="47">
        <f>COUNTIFS('[7]Act.(Cons)'!$E$6:$E$178,$A209,'[7]Act.(Cons)'!$A$6:$A$178,H$77)</f>
        <v>0</v>
      </c>
      <c r="I209" s="47">
        <f>COUNTIFS('[7]Act.(Cons)'!$E$6:$E$178,$A209,'[7]Act.(Cons)'!$A$6:$A$178,I$77)</f>
        <v>0</v>
      </c>
      <c r="J209" s="47">
        <f>COUNTIFS('[7]Act.(Cons)'!$E$6:$E$178,$A209,'[7]Act.(Cons)'!$A$6:$A$178,J$77)</f>
        <v>0</v>
      </c>
      <c r="K209" s="47">
        <f>COUNTIFS('[7]Act.(Cons)'!$E$6:$E$178,$A209,'[7]Act.(Cons)'!$A$6:$A$178,K$77)</f>
        <v>0</v>
      </c>
      <c r="L209" s="47">
        <f>COUNTIFS('[7]Act.(Cons)'!$E$6:$E$178,$A209,'[7]Act.(Cons)'!$A$6:$A$178,L$77)</f>
        <v>0</v>
      </c>
      <c r="M209" s="47">
        <f>COUNTIFS('[7]Act.(Cons)'!$E$6:$E$178,$A209,'[7]Act.(Cons)'!$A$6:$A$178,M$77)</f>
        <v>0</v>
      </c>
    </row>
    <row r="210" spans="1:13" x14ac:dyDescent="0.25">
      <c r="A210" s="46" t="s">
        <v>1005</v>
      </c>
      <c r="B210" s="47">
        <f>COUNTIF('[7]Act.(Cons)'!$E$6:$E$178,A210)</f>
        <v>0</v>
      </c>
      <c r="C210" s="47">
        <f>COUNTIFS('[7]Act.(Cons)'!$E$6:$E$178,$A210,'[7]Act.(Cons)'!$A$6:$A$178,C$77)</f>
        <v>0</v>
      </c>
      <c r="D210" s="47">
        <f>COUNTIFS('[7]Act.(Cons)'!$E$6:$E$178,$A210,'[7]Act.(Cons)'!$A$6:$A$178,D$77)</f>
        <v>0</v>
      </c>
      <c r="E210" s="47">
        <f>COUNTIFS('[7]Act.(Cons)'!$E$6:$E$178,$A210,'[7]Act.(Cons)'!$A$6:$A$178,E$77)</f>
        <v>0</v>
      </c>
      <c r="F210" s="47">
        <f>COUNTIFS('[7]Act.(Cons)'!$E$6:$E$178,$A210,'[7]Act.(Cons)'!$A$6:$A$178,F$77)</f>
        <v>0</v>
      </c>
      <c r="G210" s="47">
        <f>COUNTIFS('[7]Act.(Cons)'!$E$6:$E$178,$A210,'[7]Act.(Cons)'!$A$6:$A$178,G$77)</f>
        <v>0</v>
      </c>
      <c r="H210" s="47">
        <f>COUNTIFS('[7]Act.(Cons)'!$E$6:$E$178,$A210,'[7]Act.(Cons)'!$A$6:$A$178,H$77)</f>
        <v>0</v>
      </c>
      <c r="I210" s="47">
        <f>COUNTIFS('[7]Act.(Cons)'!$E$6:$E$178,$A210,'[7]Act.(Cons)'!$A$6:$A$178,I$77)</f>
        <v>0</v>
      </c>
      <c r="J210" s="47">
        <f>COUNTIFS('[7]Act.(Cons)'!$E$6:$E$178,$A210,'[7]Act.(Cons)'!$A$6:$A$178,J$77)</f>
        <v>0</v>
      </c>
      <c r="K210" s="47">
        <f>COUNTIFS('[7]Act.(Cons)'!$E$6:$E$178,$A210,'[7]Act.(Cons)'!$A$6:$A$178,K$77)</f>
        <v>0</v>
      </c>
      <c r="L210" s="47">
        <f>COUNTIFS('[7]Act.(Cons)'!$E$6:$E$178,$A210,'[7]Act.(Cons)'!$A$6:$A$178,L$77)</f>
        <v>0</v>
      </c>
      <c r="M210" s="47">
        <f>COUNTIFS('[7]Act.(Cons)'!$E$6:$E$178,$A210,'[7]Act.(Cons)'!$A$6:$A$178,M$77)</f>
        <v>0</v>
      </c>
    </row>
    <row r="211" spans="1:13" ht="22.5" x14ac:dyDescent="0.25">
      <c r="A211" s="46" t="s">
        <v>1006</v>
      </c>
      <c r="B211" s="47">
        <f>COUNTIF('[7]Act.(Cons)'!$E$6:$E$178,A211)</f>
        <v>3</v>
      </c>
      <c r="C211" s="47">
        <f>COUNTIFS('[7]Act.(Cons)'!$E$6:$E$178,$A211,'[7]Act.(Cons)'!$A$6:$A$178,C$77)</f>
        <v>0</v>
      </c>
      <c r="D211" s="47">
        <f>COUNTIFS('[7]Act.(Cons)'!$E$6:$E$178,$A211,'[7]Act.(Cons)'!$A$6:$A$178,D$77)</f>
        <v>0</v>
      </c>
      <c r="E211" s="47">
        <f>COUNTIFS('[7]Act.(Cons)'!$E$6:$E$178,$A211,'[7]Act.(Cons)'!$A$6:$A$178,E$77)</f>
        <v>0</v>
      </c>
      <c r="F211" s="47">
        <f>COUNTIFS('[7]Act.(Cons)'!$E$6:$E$178,$A211,'[7]Act.(Cons)'!$A$6:$A$178,F$77)</f>
        <v>0</v>
      </c>
      <c r="G211" s="47">
        <f>COUNTIFS('[7]Act.(Cons)'!$E$6:$E$178,$A211,'[7]Act.(Cons)'!$A$6:$A$178,G$77)</f>
        <v>0</v>
      </c>
      <c r="H211" s="47">
        <f>COUNTIFS('[7]Act.(Cons)'!$E$6:$E$178,$A211,'[7]Act.(Cons)'!$A$6:$A$178,H$77)</f>
        <v>0</v>
      </c>
      <c r="I211" s="47">
        <f>COUNTIFS('[7]Act.(Cons)'!$E$6:$E$178,$A211,'[7]Act.(Cons)'!$A$6:$A$178,I$77)</f>
        <v>0</v>
      </c>
      <c r="J211" s="47">
        <f>COUNTIFS('[7]Act.(Cons)'!$E$6:$E$178,$A211,'[7]Act.(Cons)'!$A$6:$A$178,J$77)</f>
        <v>3</v>
      </c>
      <c r="K211" s="47">
        <f>COUNTIFS('[7]Act.(Cons)'!$E$6:$E$178,$A211,'[7]Act.(Cons)'!$A$6:$A$178,K$77)</f>
        <v>0</v>
      </c>
      <c r="L211" s="47">
        <f>COUNTIFS('[7]Act.(Cons)'!$E$6:$E$178,$A211,'[7]Act.(Cons)'!$A$6:$A$178,L$77)</f>
        <v>0</v>
      </c>
      <c r="M211" s="47">
        <f>COUNTIFS('[7]Act.(Cons)'!$E$6:$E$178,$A211,'[7]Act.(Cons)'!$A$6:$A$178,M$77)</f>
        <v>0</v>
      </c>
    </row>
    <row r="212" spans="1:13" x14ac:dyDescent="0.25">
      <c r="A212" s="46" t="s">
        <v>1007</v>
      </c>
      <c r="B212" s="47">
        <f>COUNTIF('[7]Act.(Cons)'!$E$6:$E$178,A212)</f>
        <v>3</v>
      </c>
      <c r="C212" s="47">
        <f>COUNTIFS('[7]Act.(Cons)'!$E$6:$E$178,$A212,'[7]Act.(Cons)'!$A$6:$A$178,C$77)</f>
        <v>0</v>
      </c>
      <c r="D212" s="47">
        <f>COUNTIFS('[7]Act.(Cons)'!$E$6:$E$178,$A212,'[7]Act.(Cons)'!$A$6:$A$178,D$77)</f>
        <v>0</v>
      </c>
      <c r="E212" s="47">
        <f>COUNTIFS('[7]Act.(Cons)'!$E$6:$E$178,$A212,'[7]Act.(Cons)'!$A$6:$A$178,E$77)</f>
        <v>0</v>
      </c>
      <c r="F212" s="47">
        <f>COUNTIFS('[7]Act.(Cons)'!$E$6:$E$178,$A212,'[7]Act.(Cons)'!$A$6:$A$178,F$77)</f>
        <v>0</v>
      </c>
      <c r="G212" s="47">
        <f>COUNTIFS('[7]Act.(Cons)'!$E$6:$E$178,$A212,'[7]Act.(Cons)'!$A$6:$A$178,G$77)</f>
        <v>0</v>
      </c>
      <c r="H212" s="47">
        <f>COUNTIFS('[7]Act.(Cons)'!$E$6:$E$178,$A212,'[7]Act.(Cons)'!$A$6:$A$178,H$77)</f>
        <v>0</v>
      </c>
      <c r="I212" s="47">
        <f>COUNTIFS('[7]Act.(Cons)'!$E$6:$E$178,$A212,'[7]Act.(Cons)'!$A$6:$A$178,I$77)</f>
        <v>0</v>
      </c>
      <c r="J212" s="47">
        <f>COUNTIFS('[7]Act.(Cons)'!$E$6:$E$178,$A212,'[7]Act.(Cons)'!$A$6:$A$178,J$77)</f>
        <v>3</v>
      </c>
      <c r="K212" s="47">
        <f>COUNTIFS('[7]Act.(Cons)'!$E$6:$E$178,$A212,'[7]Act.(Cons)'!$A$6:$A$178,K$77)</f>
        <v>0</v>
      </c>
      <c r="L212" s="47">
        <f>COUNTIFS('[7]Act.(Cons)'!$E$6:$E$178,$A212,'[7]Act.(Cons)'!$A$6:$A$178,L$77)</f>
        <v>0</v>
      </c>
      <c r="M212" s="47">
        <f>COUNTIFS('[7]Act.(Cons)'!$E$6:$E$178,$A212,'[7]Act.(Cons)'!$A$6:$A$178,M$77)</f>
        <v>0</v>
      </c>
    </row>
    <row r="213" spans="1:13" ht="22.5" x14ac:dyDescent="0.25">
      <c r="A213" s="46" t="s">
        <v>1008</v>
      </c>
      <c r="B213" s="47">
        <f>COUNTIF('[7]Act.(Cons)'!$E$6:$E$178,A213)</f>
        <v>0</v>
      </c>
      <c r="C213" s="47">
        <f>COUNTIFS('[7]Act.(Cons)'!$E$6:$E$178,$A213,'[7]Act.(Cons)'!$A$6:$A$178,C$77)</f>
        <v>0</v>
      </c>
      <c r="D213" s="47">
        <f>COUNTIFS('[7]Act.(Cons)'!$E$6:$E$178,$A213,'[7]Act.(Cons)'!$A$6:$A$178,D$77)</f>
        <v>0</v>
      </c>
      <c r="E213" s="47">
        <f>COUNTIFS('[7]Act.(Cons)'!$E$6:$E$178,$A213,'[7]Act.(Cons)'!$A$6:$A$178,E$77)</f>
        <v>0</v>
      </c>
      <c r="F213" s="47">
        <f>COUNTIFS('[7]Act.(Cons)'!$E$6:$E$178,$A213,'[7]Act.(Cons)'!$A$6:$A$178,F$77)</f>
        <v>0</v>
      </c>
      <c r="G213" s="47">
        <f>COUNTIFS('[7]Act.(Cons)'!$E$6:$E$178,$A213,'[7]Act.(Cons)'!$A$6:$A$178,G$77)</f>
        <v>0</v>
      </c>
      <c r="H213" s="47">
        <f>COUNTIFS('[7]Act.(Cons)'!$E$6:$E$178,$A213,'[7]Act.(Cons)'!$A$6:$A$178,H$77)</f>
        <v>0</v>
      </c>
      <c r="I213" s="47">
        <f>COUNTIFS('[7]Act.(Cons)'!$E$6:$E$178,$A213,'[7]Act.(Cons)'!$A$6:$A$178,I$77)</f>
        <v>0</v>
      </c>
      <c r="J213" s="47">
        <f>COUNTIFS('[7]Act.(Cons)'!$E$6:$E$178,$A213,'[7]Act.(Cons)'!$A$6:$A$178,J$77)</f>
        <v>0</v>
      </c>
      <c r="K213" s="47">
        <f>COUNTIFS('[7]Act.(Cons)'!$E$6:$E$178,$A213,'[7]Act.(Cons)'!$A$6:$A$178,K$77)</f>
        <v>0</v>
      </c>
      <c r="L213" s="47">
        <f>COUNTIFS('[7]Act.(Cons)'!$E$6:$E$178,$A213,'[7]Act.(Cons)'!$A$6:$A$178,L$77)</f>
        <v>0</v>
      </c>
      <c r="M213" s="47">
        <f>COUNTIFS('[7]Act.(Cons)'!$E$6:$E$178,$A213,'[7]Act.(Cons)'!$A$6:$A$178,M$77)</f>
        <v>0</v>
      </c>
    </row>
    <row r="214" spans="1:13" ht="22.5" x14ac:dyDescent="0.25">
      <c r="A214" s="46" t="s">
        <v>1009</v>
      </c>
      <c r="B214" s="47">
        <f>COUNTIF('[7]Act.(Cons)'!$E$6:$E$178,A214)</f>
        <v>1</v>
      </c>
      <c r="C214" s="47">
        <f>COUNTIFS('[7]Act.(Cons)'!$E$6:$E$178,$A214,'[7]Act.(Cons)'!$A$6:$A$178,C$77)</f>
        <v>0</v>
      </c>
      <c r="D214" s="47">
        <f>COUNTIFS('[7]Act.(Cons)'!$E$6:$E$178,$A214,'[7]Act.(Cons)'!$A$6:$A$178,D$77)</f>
        <v>0</v>
      </c>
      <c r="E214" s="47">
        <f>COUNTIFS('[7]Act.(Cons)'!$E$6:$E$178,$A214,'[7]Act.(Cons)'!$A$6:$A$178,E$77)</f>
        <v>0</v>
      </c>
      <c r="F214" s="47">
        <f>COUNTIFS('[7]Act.(Cons)'!$E$6:$E$178,$A214,'[7]Act.(Cons)'!$A$6:$A$178,F$77)</f>
        <v>0</v>
      </c>
      <c r="G214" s="47">
        <f>COUNTIFS('[7]Act.(Cons)'!$E$6:$E$178,$A214,'[7]Act.(Cons)'!$A$6:$A$178,G$77)</f>
        <v>0</v>
      </c>
      <c r="H214" s="47">
        <f>COUNTIFS('[7]Act.(Cons)'!$E$6:$E$178,$A214,'[7]Act.(Cons)'!$A$6:$A$178,H$77)</f>
        <v>0</v>
      </c>
      <c r="I214" s="47">
        <f>COUNTIFS('[7]Act.(Cons)'!$E$6:$E$178,$A214,'[7]Act.(Cons)'!$A$6:$A$178,I$77)</f>
        <v>0</v>
      </c>
      <c r="J214" s="47">
        <f>COUNTIFS('[7]Act.(Cons)'!$E$6:$E$178,$A214,'[7]Act.(Cons)'!$A$6:$A$178,J$77)</f>
        <v>1</v>
      </c>
      <c r="K214" s="47">
        <f>COUNTIFS('[7]Act.(Cons)'!$E$6:$E$178,$A214,'[7]Act.(Cons)'!$A$6:$A$178,K$77)</f>
        <v>0</v>
      </c>
      <c r="L214" s="47">
        <f>COUNTIFS('[7]Act.(Cons)'!$E$6:$E$178,$A214,'[7]Act.(Cons)'!$A$6:$A$178,L$77)</f>
        <v>0</v>
      </c>
      <c r="M214" s="47">
        <f>COUNTIFS('[7]Act.(Cons)'!$E$6:$E$178,$A214,'[7]Act.(Cons)'!$A$6:$A$178,M$77)</f>
        <v>0</v>
      </c>
    </row>
    <row r="215" spans="1:13" ht="22.5" x14ac:dyDescent="0.25">
      <c r="A215" s="46" t="s">
        <v>1010</v>
      </c>
      <c r="B215" s="47">
        <f>COUNTIF('[7]Act.(Cons)'!$E$6:$E$178,A215)</f>
        <v>1</v>
      </c>
      <c r="C215" s="47">
        <f>COUNTIFS('[7]Act.(Cons)'!$E$6:$E$178,$A215,'[7]Act.(Cons)'!$A$6:$A$178,C$77)</f>
        <v>0</v>
      </c>
      <c r="D215" s="47">
        <f>COUNTIFS('[7]Act.(Cons)'!$E$6:$E$178,$A215,'[7]Act.(Cons)'!$A$6:$A$178,D$77)</f>
        <v>0</v>
      </c>
      <c r="E215" s="47">
        <f>COUNTIFS('[7]Act.(Cons)'!$E$6:$E$178,$A215,'[7]Act.(Cons)'!$A$6:$A$178,E$77)</f>
        <v>0</v>
      </c>
      <c r="F215" s="47">
        <f>COUNTIFS('[7]Act.(Cons)'!$E$6:$E$178,$A215,'[7]Act.(Cons)'!$A$6:$A$178,F$77)</f>
        <v>0</v>
      </c>
      <c r="G215" s="47">
        <f>COUNTIFS('[7]Act.(Cons)'!$E$6:$E$178,$A215,'[7]Act.(Cons)'!$A$6:$A$178,G$77)</f>
        <v>0</v>
      </c>
      <c r="H215" s="47">
        <f>COUNTIFS('[7]Act.(Cons)'!$E$6:$E$178,$A215,'[7]Act.(Cons)'!$A$6:$A$178,H$77)</f>
        <v>0</v>
      </c>
      <c r="I215" s="47">
        <f>COUNTIFS('[7]Act.(Cons)'!$E$6:$E$178,$A215,'[7]Act.(Cons)'!$A$6:$A$178,I$77)</f>
        <v>0</v>
      </c>
      <c r="J215" s="47">
        <f>COUNTIFS('[7]Act.(Cons)'!$E$6:$E$178,$A215,'[7]Act.(Cons)'!$A$6:$A$178,J$77)</f>
        <v>1</v>
      </c>
      <c r="K215" s="47">
        <f>COUNTIFS('[7]Act.(Cons)'!$E$6:$E$178,$A215,'[7]Act.(Cons)'!$A$6:$A$178,K$77)</f>
        <v>0</v>
      </c>
      <c r="L215" s="47">
        <f>COUNTIFS('[7]Act.(Cons)'!$E$6:$E$178,$A215,'[7]Act.(Cons)'!$A$6:$A$178,L$77)</f>
        <v>0</v>
      </c>
      <c r="M215" s="47">
        <f>COUNTIFS('[7]Act.(Cons)'!$E$6:$E$178,$A215,'[7]Act.(Cons)'!$A$6:$A$178,M$77)</f>
        <v>0</v>
      </c>
    </row>
    <row r="216" spans="1:13" x14ac:dyDescent="0.25">
      <c r="A216" s="46" t="s">
        <v>1011</v>
      </c>
      <c r="B216" s="47">
        <f>COUNTIF('[7]Act.(Cons)'!$E$6:$E$178,A216)</f>
        <v>0</v>
      </c>
      <c r="C216" s="47">
        <f>COUNTIFS('[7]Act.(Cons)'!$E$6:$E$178,$A216,'[7]Act.(Cons)'!$A$6:$A$178,C$77)</f>
        <v>0</v>
      </c>
      <c r="D216" s="47">
        <f>COUNTIFS('[7]Act.(Cons)'!$E$6:$E$178,$A216,'[7]Act.(Cons)'!$A$6:$A$178,D$77)</f>
        <v>0</v>
      </c>
      <c r="E216" s="47">
        <f>COUNTIFS('[7]Act.(Cons)'!$E$6:$E$178,$A216,'[7]Act.(Cons)'!$A$6:$A$178,E$77)</f>
        <v>0</v>
      </c>
      <c r="F216" s="47">
        <f>COUNTIFS('[7]Act.(Cons)'!$E$6:$E$178,$A216,'[7]Act.(Cons)'!$A$6:$A$178,F$77)</f>
        <v>0</v>
      </c>
      <c r="G216" s="47">
        <f>COUNTIFS('[7]Act.(Cons)'!$E$6:$E$178,$A216,'[7]Act.(Cons)'!$A$6:$A$178,G$77)</f>
        <v>0</v>
      </c>
      <c r="H216" s="47">
        <f>COUNTIFS('[7]Act.(Cons)'!$E$6:$E$178,$A216,'[7]Act.(Cons)'!$A$6:$A$178,H$77)</f>
        <v>0</v>
      </c>
      <c r="I216" s="47">
        <f>COUNTIFS('[7]Act.(Cons)'!$E$6:$E$178,$A216,'[7]Act.(Cons)'!$A$6:$A$178,I$77)</f>
        <v>0</v>
      </c>
      <c r="J216" s="47">
        <f>COUNTIFS('[7]Act.(Cons)'!$E$6:$E$178,$A216,'[7]Act.(Cons)'!$A$6:$A$178,J$77)</f>
        <v>0</v>
      </c>
      <c r="K216" s="47">
        <f>COUNTIFS('[7]Act.(Cons)'!$E$6:$E$178,$A216,'[7]Act.(Cons)'!$A$6:$A$178,K$77)</f>
        <v>0</v>
      </c>
      <c r="L216" s="47">
        <f>COUNTIFS('[7]Act.(Cons)'!$E$6:$E$178,$A216,'[7]Act.(Cons)'!$A$6:$A$178,L$77)</f>
        <v>0</v>
      </c>
      <c r="M216" s="47">
        <f>COUNTIFS('[7]Act.(Cons)'!$E$6:$E$178,$A216,'[7]Act.(Cons)'!$A$6:$A$178,M$77)</f>
        <v>0</v>
      </c>
    </row>
    <row r="217" spans="1:13" ht="22.5" x14ac:dyDescent="0.25">
      <c r="A217" s="46" t="s">
        <v>1012</v>
      </c>
      <c r="B217" s="47">
        <f>COUNTIF('[7]Act.(Cons)'!$E$6:$E$178,A217)</f>
        <v>1</v>
      </c>
      <c r="C217" s="47">
        <f>COUNTIFS('[7]Act.(Cons)'!$E$6:$E$178,$A217,'[7]Act.(Cons)'!$A$6:$A$178,C$77)</f>
        <v>0</v>
      </c>
      <c r="D217" s="47">
        <f>COUNTIFS('[7]Act.(Cons)'!$E$6:$E$178,$A217,'[7]Act.(Cons)'!$A$6:$A$178,D$77)</f>
        <v>0</v>
      </c>
      <c r="E217" s="47">
        <f>COUNTIFS('[7]Act.(Cons)'!$E$6:$E$178,$A217,'[7]Act.(Cons)'!$A$6:$A$178,E$77)</f>
        <v>0</v>
      </c>
      <c r="F217" s="47">
        <f>COUNTIFS('[7]Act.(Cons)'!$E$6:$E$178,$A217,'[7]Act.(Cons)'!$A$6:$A$178,F$77)</f>
        <v>0</v>
      </c>
      <c r="G217" s="47">
        <f>COUNTIFS('[7]Act.(Cons)'!$E$6:$E$178,$A217,'[7]Act.(Cons)'!$A$6:$A$178,G$77)</f>
        <v>0</v>
      </c>
      <c r="H217" s="47">
        <f>COUNTIFS('[7]Act.(Cons)'!$E$6:$E$178,$A217,'[7]Act.(Cons)'!$A$6:$A$178,H$77)</f>
        <v>0</v>
      </c>
      <c r="I217" s="47">
        <f>COUNTIFS('[7]Act.(Cons)'!$E$6:$E$178,$A217,'[7]Act.(Cons)'!$A$6:$A$178,I$77)</f>
        <v>1</v>
      </c>
      <c r="J217" s="47">
        <f>COUNTIFS('[7]Act.(Cons)'!$E$6:$E$178,$A217,'[7]Act.(Cons)'!$A$6:$A$178,J$77)</f>
        <v>0</v>
      </c>
      <c r="K217" s="47">
        <f>COUNTIFS('[7]Act.(Cons)'!$E$6:$E$178,$A217,'[7]Act.(Cons)'!$A$6:$A$178,K$77)</f>
        <v>0</v>
      </c>
      <c r="L217" s="47">
        <f>COUNTIFS('[7]Act.(Cons)'!$E$6:$E$178,$A217,'[7]Act.(Cons)'!$A$6:$A$178,L$77)</f>
        <v>0</v>
      </c>
      <c r="M217" s="47">
        <f>COUNTIFS('[7]Act.(Cons)'!$E$6:$E$178,$A217,'[7]Act.(Cons)'!$A$6:$A$178,M$77)</f>
        <v>0</v>
      </c>
    </row>
    <row r="218" spans="1:13" x14ac:dyDescent="0.25">
      <c r="A218" s="46" t="s">
        <v>1013</v>
      </c>
      <c r="B218" s="47">
        <f>COUNTIF('[7]Act.(Cons)'!$E$6:$E$178,A218)</f>
        <v>0</v>
      </c>
      <c r="C218" s="47">
        <f>COUNTIFS('[7]Act.(Cons)'!$E$6:$E$178,$A218,'[7]Act.(Cons)'!$A$6:$A$178,C$77)</f>
        <v>0</v>
      </c>
      <c r="D218" s="47">
        <f>COUNTIFS('[7]Act.(Cons)'!$E$6:$E$178,$A218,'[7]Act.(Cons)'!$A$6:$A$178,D$77)</f>
        <v>0</v>
      </c>
      <c r="E218" s="47">
        <f>COUNTIFS('[7]Act.(Cons)'!$E$6:$E$178,$A218,'[7]Act.(Cons)'!$A$6:$A$178,E$77)</f>
        <v>0</v>
      </c>
      <c r="F218" s="47">
        <f>COUNTIFS('[7]Act.(Cons)'!$E$6:$E$178,$A218,'[7]Act.(Cons)'!$A$6:$A$178,F$77)</f>
        <v>0</v>
      </c>
      <c r="G218" s="47">
        <f>COUNTIFS('[7]Act.(Cons)'!$E$6:$E$178,$A218,'[7]Act.(Cons)'!$A$6:$A$178,G$77)</f>
        <v>0</v>
      </c>
      <c r="H218" s="47">
        <f>COUNTIFS('[7]Act.(Cons)'!$E$6:$E$178,$A218,'[7]Act.(Cons)'!$A$6:$A$178,H$77)</f>
        <v>0</v>
      </c>
      <c r="I218" s="47">
        <f>COUNTIFS('[7]Act.(Cons)'!$E$6:$E$178,$A218,'[7]Act.(Cons)'!$A$6:$A$178,I$77)</f>
        <v>0</v>
      </c>
      <c r="J218" s="47">
        <f>COUNTIFS('[7]Act.(Cons)'!$E$6:$E$178,$A218,'[7]Act.(Cons)'!$A$6:$A$178,J$77)</f>
        <v>0</v>
      </c>
      <c r="K218" s="47">
        <f>COUNTIFS('[7]Act.(Cons)'!$E$6:$E$178,$A218,'[7]Act.(Cons)'!$A$6:$A$178,K$77)</f>
        <v>0</v>
      </c>
      <c r="L218" s="47">
        <f>COUNTIFS('[7]Act.(Cons)'!$E$6:$E$178,$A218,'[7]Act.(Cons)'!$A$6:$A$178,L$77)</f>
        <v>0</v>
      </c>
      <c r="M218" s="47">
        <f>COUNTIFS('[7]Act.(Cons)'!$E$6:$E$178,$A218,'[7]Act.(Cons)'!$A$6:$A$178,M$77)</f>
        <v>0</v>
      </c>
    </row>
    <row r="219" spans="1:13" x14ac:dyDescent="0.25">
      <c r="A219" s="46" t="s">
        <v>1014</v>
      </c>
      <c r="B219" s="47">
        <f>COUNTIF('[7]Act.(Cons)'!$E$6:$E$178,A219)</f>
        <v>0</v>
      </c>
      <c r="C219" s="47">
        <f>COUNTIFS('[7]Act.(Cons)'!$E$6:$E$178,$A219,'[7]Act.(Cons)'!$A$6:$A$178,C$77)</f>
        <v>0</v>
      </c>
      <c r="D219" s="47">
        <f>COUNTIFS('[7]Act.(Cons)'!$E$6:$E$178,$A219,'[7]Act.(Cons)'!$A$6:$A$178,D$77)</f>
        <v>0</v>
      </c>
      <c r="E219" s="47">
        <f>COUNTIFS('[7]Act.(Cons)'!$E$6:$E$178,$A219,'[7]Act.(Cons)'!$A$6:$A$178,E$77)</f>
        <v>0</v>
      </c>
      <c r="F219" s="47">
        <f>COUNTIFS('[7]Act.(Cons)'!$E$6:$E$178,$A219,'[7]Act.(Cons)'!$A$6:$A$178,F$77)</f>
        <v>0</v>
      </c>
      <c r="G219" s="47">
        <f>COUNTIFS('[7]Act.(Cons)'!$E$6:$E$178,$A219,'[7]Act.(Cons)'!$A$6:$A$178,G$77)</f>
        <v>0</v>
      </c>
      <c r="H219" s="47">
        <f>COUNTIFS('[7]Act.(Cons)'!$E$6:$E$178,$A219,'[7]Act.(Cons)'!$A$6:$A$178,H$77)</f>
        <v>0</v>
      </c>
      <c r="I219" s="47">
        <f>COUNTIFS('[7]Act.(Cons)'!$E$6:$E$178,$A219,'[7]Act.(Cons)'!$A$6:$A$178,I$77)</f>
        <v>0</v>
      </c>
      <c r="J219" s="47">
        <f>COUNTIFS('[7]Act.(Cons)'!$E$6:$E$178,$A219,'[7]Act.(Cons)'!$A$6:$A$178,J$77)</f>
        <v>0</v>
      </c>
      <c r="K219" s="47">
        <f>COUNTIFS('[7]Act.(Cons)'!$E$6:$E$178,$A219,'[7]Act.(Cons)'!$A$6:$A$178,K$77)</f>
        <v>0</v>
      </c>
      <c r="L219" s="47">
        <f>COUNTIFS('[7]Act.(Cons)'!$E$6:$E$178,$A219,'[7]Act.(Cons)'!$A$6:$A$178,L$77)</f>
        <v>0</v>
      </c>
      <c r="M219" s="47">
        <f>COUNTIFS('[7]Act.(Cons)'!$E$6:$E$178,$A219,'[7]Act.(Cons)'!$A$6:$A$178,M$77)</f>
        <v>0</v>
      </c>
    </row>
    <row r="220" spans="1:13" x14ac:dyDescent="0.25">
      <c r="A220" s="46" t="s">
        <v>1015</v>
      </c>
      <c r="B220" s="47">
        <f>COUNTIF('[7]Act.(Cons)'!$E$6:$E$178,A220)</f>
        <v>0</v>
      </c>
      <c r="C220" s="47">
        <f>COUNTIFS('[7]Act.(Cons)'!$E$6:$E$178,$A220,'[7]Act.(Cons)'!$A$6:$A$178,C$77)</f>
        <v>0</v>
      </c>
      <c r="D220" s="47">
        <f>COUNTIFS('[7]Act.(Cons)'!$E$6:$E$178,$A220,'[7]Act.(Cons)'!$A$6:$A$178,D$77)</f>
        <v>0</v>
      </c>
      <c r="E220" s="47">
        <f>COUNTIFS('[7]Act.(Cons)'!$E$6:$E$178,$A220,'[7]Act.(Cons)'!$A$6:$A$178,E$77)</f>
        <v>0</v>
      </c>
      <c r="F220" s="47">
        <f>COUNTIFS('[7]Act.(Cons)'!$E$6:$E$178,$A220,'[7]Act.(Cons)'!$A$6:$A$178,F$77)</f>
        <v>0</v>
      </c>
      <c r="G220" s="47">
        <f>COUNTIFS('[7]Act.(Cons)'!$E$6:$E$178,$A220,'[7]Act.(Cons)'!$A$6:$A$178,G$77)</f>
        <v>0</v>
      </c>
      <c r="H220" s="47">
        <f>COUNTIFS('[7]Act.(Cons)'!$E$6:$E$178,$A220,'[7]Act.(Cons)'!$A$6:$A$178,H$77)</f>
        <v>0</v>
      </c>
      <c r="I220" s="47">
        <f>COUNTIFS('[7]Act.(Cons)'!$E$6:$E$178,$A220,'[7]Act.(Cons)'!$A$6:$A$178,I$77)</f>
        <v>0</v>
      </c>
      <c r="J220" s="47">
        <f>COUNTIFS('[7]Act.(Cons)'!$E$6:$E$178,$A220,'[7]Act.(Cons)'!$A$6:$A$178,J$77)</f>
        <v>0</v>
      </c>
      <c r="K220" s="47">
        <f>COUNTIFS('[7]Act.(Cons)'!$E$6:$E$178,$A220,'[7]Act.(Cons)'!$A$6:$A$178,K$77)</f>
        <v>0</v>
      </c>
      <c r="L220" s="47">
        <f>COUNTIFS('[7]Act.(Cons)'!$E$6:$E$178,$A220,'[7]Act.(Cons)'!$A$6:$A$178,L$77)</f>
        <v>0</v>
      </c>
      <c r="M220" s="47">
        <f>COUNTIFS('[7]Act.(Cons)'!$E$6:$E$178,$A220,'[7]Act.(Cons)'!$A$6:$A$178,M$77)</f>
        <v>0</v>
      </c>
    </row>
    <row r="221" spans="1:13" x14ac:dyDescent="0.25">
      <c r="A221" s="46" t="s">
        <v>1016</v>
      </c>
      <c r="B221" s="47">
        <f>COUNTIF('[7]Act.(Cons)'!$E$6:$E$178,A221)</f>
        <v>0</v>
      </c>
      <c r="C221" s="47">
        <f>COUNTIFS('[7]Act.(Cons)'!$E$6:$E$178,$A221,'[7]Act.(Cons)'!$A$6:$A$178,C$77)</f>
        <v>0</v>
      </c>
      <c r="D221" s="47">
        <f>COUNTIFS('[7]Act.(Cons)'!$E$6:$E$178,$A221,'[7]Act.(Cons)'!$A$6:$A$178,D$77)</f>
        <v>0</v>
      </c>
      <c r="E221" s="47">
        <f>COUNTIFS('[7]Act.(Cons)'!$E$6:$E$178,$A221,'[7]Act.(Cons)'!$A$6:$A$178,E$77)</f>
        <v>0</v>
      </c>
      <c r="F221" s="47">
        <f>COUNTIFS('[7]Act.(Cons)'!$E$6:$E$178,$A221,'[7]Act.(Cons)'!$A$6:$A$178,F$77)</f>
        <v>0</v>
      </c>
      <c r="G221" s="47">
        <f>COUNTIFS('[7]Act.(Cons)'!$E$6:$E$178,$A221,'[7]Act.(Cons)'!$A$6:$A$178,G$77)</f>
        <v>0</v>
      </c>
      <c r="H221" s="47">
        <f>COUNTIFS('[7]Act.(Cons)'!$E$6:$E$178,$A221,'[7]Act.(Cons)'!$A$6:$A$178,H$77)</f>
        <v>0</v>
      </c>
      <c r="I221" s="47">
        <f>COUNTIFS('[7]Act.(Cons)'!$E$6:$E$178,$A221,'[7]Act.(Cons)'!$A$6:$A$178,I$77)</f>
        <v>0</v>
      </c>
      <c r="J221" s="47">
        <f>COUNTIFS('[7]Act.(Cons)'!$E$6:$E$178,$A221,'[7]Act.(Cons)'!$A$6:$A$178,J$77)</f>
        <v>0</v>
      </c>
      <c r="K221" s="47">
        <f>COUNTIFS('[7]Act.(Cons)'!$E$6:$E$178,$A221,'[7]Act.(Cons)'!$A$6:$A$178,K$77)</f>
        <v>0</v>
      </c>
      <c r="L221" s="47">
        <f>COUNTIFS('[7]Act.(Cons)'!$E$6:$E$178,$A221,'[7]Act.(Cons)'!$A$6:$A$178,L$77)</f>
        <v>0</v>
      </c>
      <c r="M221" s="47">
        <f>COUNTIFS('[7]Act.(Cons)'!$E$6:$E$178,$A221,'[7]Act.(Cons)'!$A$6:$A$178,M$77)</f>
        <v>0</v>
      </c>
    </row>
    <row r="222" spans="1:13" x14ac:dyDescent="0.25">
      <c r="A222" s="46" t="s">
        <v>1017</v>
      </c>
      <c r="B222" s="47">
        <f>COUNTIF('[7]Act.(Cons)'!$E$6:$E$178,A222)</f>
        <v>1</v>
      </c>
      <c r="C222" s="47">
        <f>COUNTIFS('[7]Act.(Cons)'!$E$6:$E$178,$A222,'[7]Act.(Cons)'!$A$6:$A$178,C$77)</f>
        <v>0</v>
      </c>
      <c r="D222" s="47">
        <f>COUNTIFS('[7]Act.(Cons)'!$E$6:$E$178,$A222,'[7]Act.(Cons)'!$A$6:$A$178,D$77)</f>
        <v>0</v>
      </c>
      <c r="E222" s="47">
        <f>COUNTIFS('[7]Act.(Cons)'!$E$6:$E$178,$A222,'[7]Act.(Cons)'!$A$6:$A$178,E$77)</f>
        <v>0</v>
      </c>
      <c r="F222" s="47">
        <f>COUNTIFS('[7]Act.(Cons)'!$E$6:$E$178,$A222,'[7]Act.(Cons)'!$A$6:$A$178,F$77)</f>
        <v>0</v>
      </c>
      <c r="G222" s="47">
        <f>COUNTIFS('[7]Act.(Cons)'!$E$6:$E$178,$A222,'[7]Act.(Cons)'!$A$6:$A$178,G$77)</f>
        <v>0</v>
      </c>
      <c r="H222" s="47">
        <f>COUNTIFS('[7]Act.(Cons)'!$E$6:$E$178,$A222,'[7]Act.(Cons)'!$A$6:$A$178,H$77)</f>
        <v>0</v>
      </c>
      <c r="I222" s="47">
        <f>COUNTIFS('[7]Act.(Cons)'!$E$6:$E$178,$A222,'[7]Act.(Cons)'!$A$6:$A$178,I$77)</f>
        <v>1</v>
      </c>
      <c r="J222" s="47">
        <f>COUNTIFS('[7]Act.(Cons)'!$E$6:$E$178,$A222,'[7]Act.(Cons)'!$A$6:$A$178,J$77)</f>
        <v>0</v>
      </c>
      <c r="K222" s="47">
        <f>COUNTIFS('[7]Act.(Cons)'!$E$6:$E$178,$A222,'[7]Act.(Cons)'!$A$6:$A$178,K$77)</f>
        <v>0</v>
      </c>
      <c r="L222" s="47">
        <f>COUNTIFS('[7]Act.(Cons)'!$E$6:$E$178,$A222,'[7]Act.(Cons)'!$A$6:$A$178,L$77)</f>
        <v>0</v>
      </c>
      <c r="M222" s="47">
        <f>COUNTIFS('[7]Act.(Cons)'!$E$6:$E$178,$A222,'[7]Act.(Cons)'!$A$6:$A$178,M$77)</f>
        <v>0</v>
      </c>
    </row>
    <row r="223" spans="1:13" ht="22.5" x14ac:dyDescent="0.25">
      <c r="A223" s="46" t="s">
        <v>1018</v>
      </c>
      <c r="B223" s="47">
        <f>COUNTIF('[7]Act.(Cons)'!$E$6:$E$178,A223)</f>
        <v>0</v>
      </c>
      <c r="C223" s="47">
        <f>COUNTIFS('[7]Act.(Cons)'!$E$6:$E$178,$A223,'[7]Act.(Cons)'!$A$6:$A$178,C$77)</f>
        <v>0</v>
      </c>
      <c r="D223" s="47">
        <f>COUNTIFS('[7]Act.(Cons)'!$E$6:$E$178,$A223,'[7]Act.(Cons)'!$A$6:$A$178,D$77)</f>
        <v>0</v>
      </c>
      <c r="E223" s="47">
        <f>COUNTIFS('[7]Act.(Cons)'!$E$6:$E$178,$A223,'[7]Act.(Cons)'!$A$6:$A$178,E$77)</f>
        <v>0</v>
      </c>
      <c r="F223" s="47">
        <f>COUNTIFS('[7]Act.(Cons)'!$E$6:$E$178,$A223,'[7]Act.(Cons)'!$A$6:$A$178,F$77)</f>
        <v>0</v>
      </c>
      <c r="G223" s="47">
        <f>COUNTIFS('[7]Act.(Cons)'!$E$6:$E$178,$A223,'[7]Act.(Cons)'!$A$6:$A$178,G$77)</f>
        <v>0</v>
      </c>
      <c r="H223" s="47">
        <f>COUNTIFS('[7]Act.(Cons)'!$E$6:$E$178,$A223,'[7]Act.(Cons)'!$A$6:$A$178,H$77)</f>
        <v>0</v>
      </c>
      <c r="I223" s="47">
        <f>COUNTIFS('[7]Act.(Cons)'!$E$6:$E$178,$A223,'[7]Act.(Cons)'!$A$6:$A$178,I$77)</f>
        <v>0</v>
      </c>
      <c r="J223" s="47">
        <f>COUNTIFS('[7]Act.(Cons)'!$E$6:$E$178,$A223,'[7]Act.(Cons)'!$A$6:$A$178,J$77)</f>
        <v>0</v>
      </c>
      <c r="K223" s="47">
        <f>COUNTIFS('[7]Act.(Cons)'!$E$6:$E$178,$A223,'[7]Act.(Cons)'!$A$6:$A$178,K$77)</f>
        <v>0</v>
      </c>
      <c r="L223" s="47">
        <f>COUNTIFS('[7]Act.(Cons)'!$E$6:$E$178,$A223,'[7]Act.(Cons)'!$A$6:$A$178,L$77)</f>
        <v>0</v>
      </c>
      <c r="M223" s="47">
        <f>COUNTIFS('[7]Act.(Cons)'!$E$6:$E$178,$A223,'[7]Act.(Cons)'!$A$6:$A$178,M$77)</f>
        <v>0</v>
      </c>
    </row>
    <row r="224" spans="1:13" x14ac:dyDescent="0.25">
      <c r="A224" s="46" t="s">
        <v>1019</v>
      </c>
      <c r="B224" s="47">
        <f>COUNTIF('[7]Act.(Cons)'!$E$6:$E$178,A224)</f>
        <v>11</v>
      </c>
      <c r="C224" s="47">
        <f>COUNTIFS('[7]Act.(Cons)'!$E$6:$E$178,$A224,'[7]Act.(Cons)'!$A$6:$A$178,C$77)</f>
        <v>0</v>
      </c>
      <c r="D224" s="47">
        <f>COUNTIFS('[7]Act.(Cons)'!$E$6:$E$178,$A224,'[7]Act.(Cons)'!$A$6:$A$178,D$77)</f>
        <v>0</v>
      </c>
      <c r="E224" s="47">
        <f>COUNTIFS('[7]Act.(Cons)'!$E$6:$E$178,$A224,'[7]Act.(Cons)'!$A$6:$A$178,E$77)</f>
        <v>0</v>
      </c>
      <c r="F224" s="47">
        <f>COUNTIFS('[7]Act.(Cons)'!$E$6:$E$178,$A224,'[7]Act.(Cons)'!$A$6:$A$178,F$77)</f>
        <v>0</v>
      </c>
      <c r="G224" s="47">
        <f>COUNTIFS('[7]Act.(Cons)'!$E$6:$E$178,$A224,'[7]Act.(Cons)'!$A$6:$A$178,G$77)</f>
        <v>0</v>
      </c>
      <c r="H224" s="47">
        <f>COUNTIFS('[7]Act.(Cons)'!$E$6:$E$178,$A224,'[7]Act.(Cons)'!$A$6:$A$178,H$77)</f>
        <v>0</v>
      </c>
      <c r="I224" s="47">
        <f>COUNTIFS('[7]Act.(Cons)'!$E$6:$E$178,$A224,'[7]Act.(Cons)'!$A$6:$A$178,I$77)</f>
        <v>11</v>
      </c>
      <c r="J224" s="47">
        <f>COUNTIFS('[7]Act.(Cons)'!$E$6:$E$178,$A224,'[7]Act.(Cons)'!$A$6:$A$178,J$77)</f>
        <v>0</v>
      </c>
      <c r="K224" s="47">
        <f>COUNTIFS('[7]Act.(Cons)'!$E$6:$E$178,$A224,'[7]Act.(Cons)'!$A$6:$A$178,K$77)</f>
        <v>0</v>
      </c>
      <c r="L224" s="47">
        <f>COUNTIFS('[7]Act.(Cons)'!$E$6:$E$178,$A224,'[7]Act.(Cons)'!$A$6:$A$178,L$77)</f>
        <v>0</v>
      </c>
      <c r="M224" s="47">
        <f>COUNTIFS('[7]Act.(Cons)'!$E$6:$E$178,$A224,'[7]Act.(Cons)'!$A$6:$A$178,M$77)</f>
        <v>0</v>
      </c>
    </row>
    <row r="225" spans="1:13" x14ac:dyDescent="0.25">
      <c r="A225" s="46" t="s">
        <v>1020</v>
      </c>
      <c r="B225" s="47">
        <f>COUNTIF('[7]Act.(Cons)'!$E$6:$E$178,A225)</f>
        <v>0</v>
      </c>
      <c r="C225" s="47">
        <f>COUNTIFS('[7]Act.(Cons)'!$E$6:$E$178,$A225,'[7]Act.(Cons)'!$A$6:$A$178,C$77)</f>
        <v>0</v>
      </c>
      <c r="D225" s="47">
        <f>COUNTIFS('[7]Act.(Cons)'!$E$6:$E$178,$A225,'[7]Act.(Cons)'!$A$6:$A$178,D$77)</f>
        <v>0</v>
      </c>
      <c r="E225" s="47">
        <f>COUNTIFS('[7]Act.(Cons)'!$E$6:$E$178,$A225,'[7]Act.(Cons)'!$A$6:$A$178,E$77)</f>
        <v>0</v>
      </c>
      <c r="F225" s="47">
        <f>COUNTIFS('[7]Act.(Cons)'!$E$6:$E$178,$A225,'[7]Act.(Cons)'!$A$6:$A$178,F$77)</f>
        <v>0</v>
      </c>
      <c r="G225" s="47">
        <f>COUNTIFS('[7]Act.(Cons)'!$E$6:$E$178,$A225,'[7]Act.(Cons)'!$A$6:$A$178,G$77)</f>
        <v>0</v>
      </c>
      <c r="H225" s="47">
        <f>COUNTIFS('[7]Act.(Cons)'!$E$6:$E$178,$A225,'[7]Act.(Cons)'!$A$6:$A$178,H$77)</f>
        <v>0</v>
      </c>
      <c r="I225" s="47">
        <f>COUNTIFS('[7]Act.(Cons)'!$E$6:$E$178,$A225,'[7]Act.(Cons)'!$A$6:$A$178,I$77)</f>
        <v>0</v>
      </c>
      <c r="J225" s="47">
        <f>COUNTIFS('[7]Act.(Cons)'!$E$6:$E$178,$A225,'[7]Act.(Cons)'!$A$6:$A$178,J$77)</f>
        <v>0</v>
      </c>
      <c r="K225" s="47">
        <f>COUNTIFS('[7]Act.(Cons)'!$E$6:$E$178,$A225,'[7]Act.(Cons)'!$A$6:$A$178,K$77)</f>
        <v>0</v>
      </c>
      <c r="L225" s="47">
        <f>COUNTIFS('[7]Act.(Cons)'!$E$6:$E$178,$A225,'[7]Act.(Cons)'!$A$6:$A$178,L$77)</f>
        <v>0</v>
      </c>
      <c r="M225" s="47">
        <f>COUNTIFS('[7]Act.(Cons)'!$E$6:$E$178,$A225,'[7]Act.(Cons)'!$A$6:$A$178,M$77)</f>
        <v>0</v>
      </c>
    </row>
    <row r="226" spans="1:13" x14ac:dyDescent="0.25">
      <c r="A226" s="46" t="s">
        <v>1021</v>
      </c>
      <c r="B226" s="47">
        <f>COUNTIF('[7]Act.(Cons)'!$E$6:$E$178,A226)</f>
        <v>4</v>
      </c>
      <c r="C226" s="47">
        <f>COUNTIFS('[7]Act.(Cons)'!$E$6:$E$178,$A226,'[7]Act.(Cons)'!$A$6:$A$178,C$77)</f>
        <v>0</v>
      </c>
      <c r="D226" s="47">
        <f>COUNTIFS('[7]Act.(Cons)'!$E$6:$E$178,$A226,'[7]Act.(Cons)'!$A$6:$A$178,D$77)</f>
        <v>0</v>
      </c>
      <c r="E226" s="47">
        <f>COUNTIFS('[7]Act.(Cons)'!$E$6:$E$178,$A226,'[7]Act.(Cons)'!$A$6:$A$178,E$77)</f>
        <v>0</v>
      </c>
      <c r="F226" s="47">
        <f>COUNTIFS('[7]Act.(Cons)'!$E$6:$E$178,$A226,'[7]Act.(Cons)'!$A$6:$A$178,F$77)</f>
        <v>0</v>
      </c>
      <c r="G226" s="47">
        <f>COUNTIFS('[7]Act.(Cons)'!$E$6:$E$178,$A226,'[7]Act.(Cons)'!$A$6:$A$178,G$77)</f>
        <v>0</v>
      </c>
      <c r="H226" s="47">
        <f>COUNTIFS('[7]Act.(Cons)'!$E$6:$E$178,$A226,'[7]Act.(Cons)'!$A$6:$A$178,H$77)</f>
        <v>0</v>
      </c>
      <c r="I226" s="47">
        <f>COUNTIFS('[7]Act.(Cons)'!$E$6:$E$178,$A226,'[7]Act.(Cons)'!$A$6:$A$178,I$77)</f>
        <v>4</v>
      </c>
      <c r="J226" s="47">
        <f>COUNTIFS('[7]Act.(Cons)'!$E$6:$E$178,$A226,'[7]Act.(Cons)'!$A$6:$A$178,J$77)</f>
        <v>0</v>
      </c>
      <c r="K226" s="47">
        <f>COUNTIFS('[7]Act.(Cons)'!$E$6:$E$178,$A226,'[7]Act.(Cons)'!$A$6:$A$178,K$77)</f>
        <v>0</v>
      </c>
      <c r="L226" s="47">
        <f>COUNTIFS('[7]Act.(Cons)'!$E$6:$E$178,$A226,'[7]Act.(Cons)'!$A$6:$A$178,L$77)</f>
        <v>0</v>
      </c>
      <c r="M226" s="47">
        <f>COUNTIFS('[7]Act.(Cons)'!$E$6:$E$178,$A226,'[7]Act.(Cons)'!$A$6:$A$178,M$77)</f>
        <v>0</v>
      </c>
    </row>
    <row r="227" spans="1:13" x14ac:dyDescent="0.25">
      <c r="A227" s="46" t="s">
        <v>1022</v>
      </c>
      <c r="B227" s="47">
        <f>COUNTIF('[7]Act.(Cons)'!$E$6:$E$178,A227)</f>
        <v>0</v>
      </c>
      <c r="C227" s="47">
        <f>COUNTIFS('[7]Act.(Cons)'!$E$6:$E$178,$A227,'[7]Act.(Cons)'!$A$6:$A$178,C$77)</f>
        <v>0</v>
      </c>
      <c r="D227" s="47">
        <f>COUNTIFS('[7]Act.(Cons)'!$E$6:$E$178,$A227,'[7]Act.(Cons)'!$A$6:$A$178,D$77)</f>
        <v>0</v>
      </c>
      <c r="E227" s="47">
        <f>COUNTIFS('[7]Act.(Cons)'!$E$6:$E$178,$A227,'[7]Act.(Cons)'!$A$6:$A$178,E$77)</f>
        <v>0</v>
      </c>
      <c r="F227" s="47">
        <f>COUNTIFS('[7]Act.(Cons)'!$E$6:$E$178,$A227,'[7]Act.(Cons)'!$A$6:$A$178,F$77)</f>
        <v>0</v>
      </c>
      <c r="G227" s="47">
        <f>COUNTIFS('[7]Act.(Cons)'!$E$6:$E$178,$A227,'[7]Act.(Cons)'!$A$6:$A$178,G$77)</f>
        <v>0</v>
      </c>
      <c r="H227" s="47">
        <f>COUNTIFS('[7]Act.(Cons)'!$E$6:$E$178,$A227,'[7]Act.(Cons)'!$A$6:$A$178,H$77)</f>
        <v>0</v>
      </c>
      <c r="I227" s="47">
        <f>COUNTIFS('[7]Act.(Cons)'!$E$6:$E$178,$A227,'[7]Act.(Cons)'!$A$6:$A$178,I$77)</f>
        <v>0</v>
      </c>
      <c r="J227" s="47">
        <f>COUNTIFS('[7]Act.(Cons)'!$E$6:$E$178,$A227,'[7]Act.(Cons)'!$A$6:$A$178,J$77)</f>
        <v>0</v>
      </c>
      <c r="K227" s="47">
        <f>COUNTIFS('[7]Act.(Cons)'!$E$6:$E$178,$A227,'[7]Act.(Cons)'!$A$6:$A$178,K$77)</f>
        <v>0</v>
      </c>
      <c r="L227" s="47">
        <f>COUNTIFS('[7]Act.(Cons)'!$E$6:$E$178,$A227,'[7]Act.(Cons)'!$A$6:$A$178,L$77)</f>
        <v>0</v>
      </c>
      <c r="M227" s="47">
        <f>COUNTIFS('[7]Act.(Cons)'!$E$6:$E$178,$A227,'[7]Act.(Cons)'!$A$6:$A$178,M$77)</f>
        <v>0</v>
      </c>
    </row>
    <row r="228" spans="1:13" ht="22.5" x14ac:dyDescent="0.25">
      <c r="A228" s="46" t="s">
        <v>1023</v>
      </c>
      <c r="B228" s="47">
        <f>COUNTIF('[7]Act.(Cons)'!$E$6:$E$178,A228)</f>
        <v>0</v>
      </c>
      <c r="C228" s="47">
        <f>COUNTIFS('[7]Act.(Cons)'!$E$6:$E$178,$A228,'[7]Act.(Cons)'!$A$6:$A$178,C$77)</f>
        <v>0</v>
      </c>
      <c r="D228" s="47">
        <f>COUNTIFS('[7]Act.(Cons)'!$E$6:$E$178,$A228,'[7]Act.(Cons)'!$A$6:$A$178,D$77)</f>
        <v>0</v>
      </c>
      <c r="E228" s="47">
        <f>COUNTIFS('[7]Act.(Cons)'!$E$6:$E$178,$A228,'[7]Act.(Cons)'!$A$6:$A$178,E$77)</f>
        <v>0</v>
      </c>
      <c r="F228" s="47">
        <f>COUNTIFS('[7]Act.(Cons)'!$E$6:$E$178,$A228,'[7]Act.(Cons)'!$A$6:$A$178,F$77)</f>
        <v>0</v>
      </c>
      <c r="G228" s="47">
        <f>COUNTIFS('[7]Act.(Cons)'!$E$6:$E$178,$A228,'[7]Act.(Cons)'!$A$6:$A$178,G$77)</f>
        <v>0</v>
      </c>
      <c r="H228" s="47">
        <f>COUNTIFS('[7]Act.(Cons)'!$E$6:$E$178,$A228,'[7]Act.(Cons)'!$A$6:$A$178,H$77)</f>
        <v>0</v>
      </c>
      <c r="I228" s="47">
        <f>COUNTIFS('[7]Act.(Cons)'!$E$6:$E$178,$A228,'[7]Act.(Cons)'!$A$6:$A$178,I$77)</f>
        <v>0</v>
      </c>
      <c r="J228" s="47">
        <f>COUNTIFS('[7]Act.(Cons)'!$E$6:$E$178,$A228,'[7]Act.(Cons)'!$A$6:$A$178,J$77)</f>
        <v>0</v>
      </c>
      <c r="K228" s="47">
        <f>COUNTIFS('[7]Act.(Cons)'!$E$6:$E$178,$A228,'[7]Act.(Cons)'!$A$6:$A$178,K$77)</f>
        <v>0</v>
      </c>
      <c r="L228" s="47">
        <f>COUNTIFS('[7]Act.(Cons)'!$E$6:$E$178,$A228,'[7]Act.(Cons)'!$A$6:$A$178,L$77)</f>
        <v>0</v>
      </c>
      <c r="M228" s="47">
        <f>COUNTIFS('[7]Act.(Cons)'!$E$6:$E$178,$A228,'[7]Act.(Cons)'!$A$6:$A$178,M$77)</f>
        <v>0</v>
      </c>
    </row>
    <row r="229" spans="1:13" ht="22.5" x14ac:dyDescent="0.25">
      <c r="A229" s="46" t="s">
        <v>1024</v>
      </c>
      <c r="B229" s="47">
        <f>COUNTIF('[7]Act.(Cons)'!$E$6:$E$178,A229)</f>
        <v>1</v>
      </c>
      <c r="C229" s="47">
        <f>COUNTIFS('[7]Act.(Cons)'!$E$6:$E$178,$A229,'[7]Act.(Cons)'!$A$6:$A$178,C$77)</f>
        <v>0</v>
      </c>
      <c r="D229" s="47">
        <f>COUNTIFS('[7]Act.(Cons)'!$E$6:$E$178,$A229,'[7]Act.(Cons)'!$A$6:$A$178,D$77)</f>
        <v>0</v>
      </c>
      <c r="E229" s="47">
        <f>COUNTIFS('[7]Act.(Cons)'!$E$6:$E$178,$A229,'[7]Act.(Cons)'!$A$6:$A$178,E$77)</f>
        <v>0</v>
      </c>
      <c r="F229" s="47">
        <f>COUNTIFS('[7]Act.(Cons)'!$E$6:$E$178,$A229,'[7]Act.(Cons)'!$A$6:$A$178,F$77)</f>
        <v>0</v>
      </c>
      <c r="G229" s="47">
        <f>COUNTIFS('[7]Act.(Cons)'!$E$6:$E$178,$A229,'[7]Act.(Cons)'!$A$6:$A$178,G$77)</f>
        <v>0</v>
      </c>
      <c r="H229" s="47">
        <f>COUNTIFS('[7]Act.(Cons)'!$E$6:$E$178,$A229,'[7]Act.(Cons)'!$A$6:$A$178,H$77)</f>
        <v>0</v>
      </c>
      <c r="I229" s="47">
        <f>COUNTIFS('[7]Act.(Cons)'!$E$6:$E$178,$A229,'[7]Act.(Cons)'!$A$6:$A$178,I$77)</f>
        <v>0</v>
      </c>
      <c r="J229" s="47">
        <f>COUNTIFS('[7]Act.(Cons)'!$E$6:$E$178,$A229,'[7]Act.(Cons)'!$A$6:$A$178,J$77)</f>
        <v>0</v>
      </c>
      <c r="K229" s="47">
        <f>COUNTIFS('[7]Act.(Cons)'!$E$6:$E$178,$A229,'[7]Act.(Cons)'!$A$6:$A$178,K$77)</f>
        <v>0</v>
      </c>
      <c r="L229" s="47">
        <f>COUNTIFS('[7]Act.(Cons)'!$E$6:$E$178,$A229,'[7]Act.(Cons)'!$A$6:$A$178,L$77)</f>
        <v>1</v>
      </c>
      <c r="M229" s="47">
        <f>COUNTIFS('[7]Act.(Cons)'!$E$6:$E$178,$A229,'[7]Act.(Cons)'!$A$6:$A$178,M$77)</f>
        <v>0</v>
      </c>
    </row>
    <row r="230" spans="1:13" ht="22.5" x14ac:dyDescent="0.25">
      <c r="A230" s="46" t="s">
        <v>1025</v>
      </c>
      <c r="B230" s="47">
        <f>COUNTIF('[7]Act.(Cons)'!$E$6:$E$178,A230)</f>
        <v>0</v>
      </c>
      <c r="C230" s="47">
        <f>COUNTIFS('[7]Act.(Cons)'!$E$6:$E$178,$A230,'[7]Act.(Cons)'!$A$6:$A$178,C$77)</f>
        <v>0</v>
      </c>
      <c r="D230" s="47">
        <f>COUNTIFS('[7]Act.(Cons)'!$E$6:$E$178,$A230,'[7]Act.(Cons)'!$A$6:$A$178,D$77)</f>
        <v>0</v>
      </c>
      <c r="E230" s="47">
        <f>COUNTIFS('[7]Act.(Cons)'!$E$6:$E$178,$A230,'[7]Act.(Cons)'!$A$6:$A$178,E$77)</f>
        <v>0</v>
      </c>
      <c r="F230" s="47">
        <f>COUNTIFS('[7]Act.(Cons)'!$E$6:$E$178,$A230,'[7]Act.(Cons)'!$A$6:$A$178,F$77)</f>
        <v>0</v>
      </c>
      <c r="G230" s="47">
        <f>COUNTIFS('[7]Act.(Cons)'!$E$6:$E$178,$A230,'[7]Act.(Cons)'!$A$6:$A$178,G$77)</f>
        <v>0</v>
      </c>
      <c r="H230" s="47">
        <f>COUNTIFS('[7]Act.(Cons)'!$E$6:$E$178,$A230,'[7]Act.(Cons)'!$A$6:$A$178,H$77)</f>
        <v>0</v>
      </c>
      <c r="I230" s="47">
        <f>COUNTIFS('[7]Act.(Cons)'!$E$6:$E$178,$A230,'[7]Act.(Cons)'!$A$6:$A$178,I$77)</f>
        <v>0</v>
      </c>
      <c r="J230" s="47">
        <f>COUNTIFS('[7]Act.(Cons)'!$E$6:$E$178,$A230,'[7]Act.(Cons)'!$A$6:$A$178,J$77)</f>
        <v>0</v>
      </c>
      <c r="K230" s="47">
        <f>COUNTIFS('[7]Act.(Cons)'!$E$6:$E$178,$A230,'[7]Act.(Cons)'!$A$6:$A$178,K$77)</f>
        <v>0</v>
      </c>
      <c r="L230" s="47">
        <f>COUNTIFS('[7]Act.(Cons)'!$E$6:$E$178,$A230,'[7]Act.(Cons)'!$A$6:$A$178,L$77)</f>
        <v>0</v>
      </c>
      <c r="M230" s="47">
        <f>COUNTIFS('[7]Act.(Cons)'!$E$6:$E$178,$A230,'[7]Act.(Cons)'!$A$6:$A$178,M$77)</f>
        <v>0</v>
      </c>
    </row>
    <row r="231" spans="1:13" ht="22.5" x14ac:dyDescent="0.25">
      <c r="A231" s="46" t="s">
        <v>1026</v>
      </c>
      <c r="B231" s="47">
        <f>COUNTIF('[7]Act.(Cons)'!$E$6:$E$178,A231)</f>
        <v>0</v>
      </c>
      <c r="C231" s="47">
        <f>COUNTIFS('[7]Act.(Cons)'!$E$6:$E$178,$A231,'[7]Act.(Cons)'!$A$6:$A$178,C$77)</f>
        <v>0</v>
      </c>
      <c r="D231" s="47">
        <f>COUNTIFS('[7]Act.(Cons)'!$E$6:$E$178,$A231,'[7]Act.(Cons)'!$A$6:$A$178,D$77)</f>
        <v>0</v>
      </c>
      <c r="E231" s="47">
        <f>COUNTIFS('[7]Act.(Cons)'!$E$6:$E$178,$A231,'[7]Act.(Cons)'!$A$6:$A$178,E$77)</f>
        <v>0</v>
      </c>
      <c r="F231" s="47">
        <f>COUNTIFS('[7]Act.(Cons)'!$E$6:$E$178,$A231,'[7]Act.(Cons)'!$A$6:$A$178,F$77)</f>
        <v>0</v>
      </c>
      <c r="G231" s="47">
        <f>COUNTIFS('[7]Act.(Cons)'!$E$6:$E$178,$A231,'[7]Act.(Cons)'!$A$6:$A$178,G$77)</f>
        <v>0</v>
      </c>
      <c r="H231" s="47">
        <f>COUNTIFS('[7]Act.(Cons)'!$E$6:$E$178,$A231,'[7]Act.(Cons)'!$A$6:$A$178,H$77)</f>
        <v>0</v>
      </c>
      <c r="I231" s="47">
        <f>COUNTIFS('[7]Act.(Cons)'!$E$6:$E$178,$A231,'[7]Act.(Cons)'!$A$6:$A$178,I$77)</f>
        <v>0</v>
      </c>
      <c r="J231" s="47">
        <f>COUNTIFS('[7]Act.(Cons)'!$E$6:$E$178,$A231,'[7]Act.(Cons)'!$A$6:$A$178,J$77)</f>
        <v>0</v>
      </c>
      <c r="K231" s="47">
        <f>COUNTIFS('[7]Act.(Cons)'!$E$6:$E$178,$A231,'[7]Act.(Cons)'!$A$6:$A$178,K$77)</f>
        <v>0</v>
      </c>
      <c r="L231" s="47">
        <f>COUNTIFS('[7]Act.(Cons)'!$E$6:$E$178,$A231,'[7]Act.(Cons)'!$A$6:$A$178,L$77)</f>
        <v>0</v>
      </c>
      <c r="M231" s="47">
        <f>COUNTIFS('[7]Act.(Cons)'!$E$6:$E$178,$A231,'[7]Act.(Cons)'!$A$6:$A$178,M$77)</f>
        <v>0</v>
      </c>
    </row>
    <row r="232" spans="1:13" x14ac:dyDescent="0.25">
      <c r="A232" s="46" t="s">
        <v>1027</v>
      </c>
      <c r="B232" s="47">
        <f>COUNTIF('[7]Act.(Cons)'!$E$6:$E$178,A232)</f>
        <v>0</v>
      </c>
      <c r="C232" s="47">
        <f>COUNTIFS('[7]Act.(Cons)'!$E$6:$E$178,$A232,'[7]Act.(Cons)'!$A$6:$A$178,C$77)</f>
        <v>0</v>
      </c>
      <c r="D232" s="47">
        <f>COUNTIFS('[7]Act.(Cons)'!$E$6:$E$178,$A232,'[7]Act.(Cons)'!$A$6:$A$178,D$77)</f>
        <v>0</v>
      </c>
      <c r="E232" s="47">
        <f>COUNTIFS('[7]Act.(Cons)'!$E$6:$E$178,$A232,'[7]Act.(Cons)'!$A$6:$A$178,E$77)</f>
        <v>0</v>
      </c>
      <c r="F232" s="47">
        <f>COUNTIFS('[7]Act.(Cons)'!$E$6:$E$178,$A232,'[7]Act.(Cons)'!$A$6:$A$178,F$77)</f>
        <v>0</v>
      </c>
      <c r="G232" s="47">
        <f>COUNTIFS('[7]Act.(Cons)'!$E$6:$E$178,$A232,'[7]Act.(Cons)'!$A$6:$A$178,G$77)</f>
        <v>0</v>
      </c>
      <c r="H232" s="47">
        <f>COUNTIFS('[7]Act.(Cons)'!$E$6:$E$178,$A232,'[7]Act.(Cons)'!$A$6:$A$178,H$77)</f>
        <v>0</v>
      </c>
      <c r="I232" s="47">
        <f>COUNTIFS('[7]Act.(Cons)'!$E$6:$E$178,$A232,'[7]Act.(Cons)'!$A$6:$A$178,I$77)</f>
        <v>0</v>
      </c>
      <c r="J232" s="47">
        <f>COUNTIFS('[7]Act.(Cons)'!$E$6:$E$178,$A232,'[7]Act.(Cons)'!$A$6:$A$178,J$77)</f>
        <v>0</v>
      </c>
      <c r="K232" s="47">
        <f>COUNTIFS('[7]Act.(Cons)'!$E$6:$E$178,$A232,'[7]Act.(Cons)'!$A$6:$A$178,K$77)</f>
        <v>0</v>
      </c>
      <c r="L232" s="47">
        <f>COUNTIFS('[7]Act.(Cons)'!$E$6:$E$178,$A232,'[7]Act.(Cons)'!$A$6:$A$178,L$77)</f>
        <v>0</v>
      </c>
      <c r="M232" s="47">
        <f>COUNTIFS('[7]Act.(Cons)'!$E$6:$E$178,$A232,'[7]Act.(Cons)'!$A$6:$A$178,M$77)</f>
        <v>0</v>
      </c>
    </row>
    <row r="233" spans="1:13" x14ac:dyDescent="0.25">
      <c r="A233" s="46" t="s">
        <v>1028</v>
      </c>
      <c r="B233" s="47">
        <f>COUNTIF('[7]Act.(Cons)'!$E$6:$E$178,A233)</f>
        <v>0</v>
      </c>
      <c r="C233" s="47">
        <f>COUNTIFS('[7]Act.(Cons)'!$E$6:$E$178,$A233,'[7]Act.(Cons)'!$A$6:$A$178,C$77)</f>
        <v>0</v>
      </c>
      <c r="D233" s="47">
        <f>COUNTIFS('[7]Act.(Cons)'!$E$6:$E$178,$A233,'[7]Act.(Cons)'!$A$6:$A$178,D$77)</f>
        <v>0</v>
      </c>
      <c r="E233" s="47">
        <f>COUNTIFS('[7]Act.(Cons)'!$E$6:$E$178,$A233,'[7]Act.(Cons)'!$A$6:$A$178,E$77)</f>
        <v>0</v>
      </c>
      <c r="F233" s="47">
        <f>COUNTIFS('[7]Act.(Cons)'!$E$6:$E$178,$A233,'[7]Act.(Cons)'!$A$6:$A$178,F$77)</f>
        <v>0</v>
      </c>
      <c r="G233" s="47">
        <f>COUNTIFS('[7]Act.(Cons)'!$E$6:$E$178,$A233,'[7]Act.(Cons)'!$A$6:$A$178,G$77)</f>
        <v>0</v>
      </c>
      <c r="H233" s="47">
        <f>COUNTIFS('[7]Act.(Cons)'!$E$6:$E$178,$A233,'[7]Act.(Cons)'!$A$6:$A$178,H$77)</f>
        <v>0</v>
      </c>
      <c r="I233" s="47">
        <f>COUNTIFS('[7]Act.(Cons)'!$E$6:$E$178,$A233,'[7]Act.(Cons)'!$A$6:$A$178,I$77)</f>
        <v>0</v>
      </c>
      <c r="J233" s="47">
        <f>COUNTIFS('[7]Act.(Cons)'!$E$6:$E$178,$A233,'[7]Act.(Cons)'!$A$6:$A$178,J$77)</f>
        <v>0</v>
      </c>
      <c r="K233" s="47">
        <f>COUNTIFS('[7]Act.(Cons)'!$E$6:$E$178,$A233,'[7]Act.(Cons)'!$A$6:$A$178,K$77)</f>
        <v>0</v>
      </c>
      <c r="L233" s="47">
        <f>COUNTIFS('[7]Act.(Cons)'!$E$6:$E$178,$A233,'[7]Act.(Cons)'!$A$6:$A$178,L$77)</f>
        <v>0</v>
      </c>
      <c r="M233" s="47">
        <f>COUNTIFS('[7]Act.(Cons)'!$E$6:$E$178,$A233,'[7]Act.(Cons)'!$A$6:$A$178,M$77)</f>
        <v>0</v>
      </c>
    </row>
    <row r="234" spans="1:13" ht="22.5" x14ac:dyDescent="0.25">
      <c r="A234" s="46" t="s">
        <v>1029</v>
      </c>
      <c r="B234" s="47">
        <f>COUNTIF('[7]Act.(Cons)'!$E$6:$E$178,A234)</f>
        <v>0</v>
      </c>
      <c r="C234" s="47">
        <f>COUNTIFS('[7]Act.(Cons)'!$E$6:$E$178,$A234,'[7]Act.(Cons)'!$A$6:$A$178,C$77)</f>
        <v>0</v>
      </c>
      <c r="D234" s="47">
        <f>COUNTIFS('[7]Act.(Cons)'!$E$6:$E$178,$A234,'[7]Act.(Cons)'!$A$6:$A$178,D$77)</f>
        <v>0</v>
      </c>
      <c r="E234" s="47">
        <f>COUNTIFS('[7]Act.(Cons)'!$E$6:$E$178,$A234,'[7]Act.(Cons)'!$A$6:$A$178,E$77)</f>
        <v>0</v>
      </c>
      <c r="F234" s="47">
        <f>COUNTIFS('[7]Act.(Cons)'!$E$6:$E$178,$A234,'[7]Act.(Cons)'!$A$6:$A$178,F$77)</f>
        <v>0</v>
      </c>
      <c r="G234" s="47">
        <f>COUNTIFS('[7]Act.(Cons)'!$E$6:$E$178,$A234,'[7]Act.(Cons)'!$A$6:$A$178,G$77)</f>
        <v>0</v>
      </c>
      <c r="H234" s="47">
        <f>COUNTIFS('[7]Act.(Cons)'!$E$6:$E$178,$A234,'[7]Act.(Cons)'!$A$6:$A$178,H$77)</f>
        <v>0</v>
      </c>
      <c r="I234" s="47">
        <f>COUNTIFS('[7]Act.(Cons)'!$E$6:$E$178,$A234,'[7]Act.(Cons)'!$A$6:$A$178,I$77)</f>
        <v>0</v>
      </c>
      <c r="J234" s="47">
        <f>COUNTIFS('[7]Act.(Cons)'!$E$6:$E$178,$A234,'[7]Act.(Cons)'!$A$6:$A$178,J$77)</f>
        <v>0</v>
      </c>
      <c r="K234" s="47">
        <f>COUNTIFS('[7]Act.(Cons)'!$E$6:$E$178,$A234,'[7]Act.(Cons)'!$A$6:$A$178,K$77)</f>
        <v>0</v>
      </c>
      <c r="L234" s="47">
        <f>COUNTIFS('[7]Act.(Cons)'!$E$6:$E$178,$A234,'[7]Act.(Cons)'!$A$6:$A$178,L$77)</f>
        <v>0</v>
      </c>
      <c r="M234" s="47">
        <f>COUNTIFS('[7]Act.(Cons)'!$E$6:$E$178,$A234,'[7]Act.(Cons)'!$A$6:$A$178,M$77)</f>
        <v>0</v>
      </c>
    </row>
    <row r="235" spans="1:13" ht="22.5" x14ac:dyDescent="0.25">
      <c r="A235" s="46" t="s">
        <v>1030</v>
      </c>
      <c r="B235" s="47">
        <f>COUNTIF('[7]Act.(Cons)'!$E$6:$E$178,A235)</f>
        <v>0</v>
      </c>
      <c r="C235" s="47">
        <f>COUNTIFS('[7]Act.(Cons)'!$E$6:$E$178,$A235,'[7]Act.(Cons)'!$A$6:$A$178,C$77)</f>
        <v>0</v>
      </c>
      <c r="D235" s="47">
        <f>COUNTIFS('[7]Act.(Cons)'!$E$6:$E$178,$A235,'[7]Act.(Cons)'!$A$6:$A$178,D$77)</f>
        <v>0</v>
      </c>
      <c r="E235" s="47">
        <f>COUNTIFS('[7]Act.(Cons)'!$E$6:$E$178,$A235,'[7]Act.(Cons)'!$A$6:$A$178,E$77)</f>
        <v>0</v>
      </c>
      <c r="F235" s="47">
        <f>COUNTIFS('[7]Act.(Cons)'!$E$6:$E$178,$A235,'[7]Act.(Cons)'!$A$6:$A$178,F$77)</f>
        <v>0</v>
      </c>
      <c r="G235" s="47">
        <f>COUNTIFS('[7]Act.(Cons)'!$E$6:$E$178,$A235,'[7]Act.(Cons)'!$A$6:$A$178,G$77)</f>
        <v>0</v>
      </c>
      <c r="H235" s="47">
        <f>COUNTIFS('[7]Act.(Cons)'!$E$6:$E$178,$A235,'[7]Act.(Cons)'!$A$6:$A$178,H$77)</f>
        <v>0</v>
      </c>
      <c r="I235" s="47">
        <f>COUNTIFS('[7]Act.(Cons)'!$E$6:$E$178,$A235,'[7]Act.(Cons)'!$A$6:$A$178,I$77)</f>
        <v>0</v>
      </c>
      <c r="J235" s="47">
        <f>COUNTIFS('[7]Act.(Cons)'!$E$6:$E$178,$A235,'[7]Act.(Cons)'!$A$6:$A$178,J$77)</f>
        <v>0</v>
      </c>
      <c r="K235" s="47">
        <f>COUNTIFS('[7]Act.(Cons)'!$E$6:$E$178,$A235,'[7]Act.(Cons)'!$A$6:$A$178,K$77)</f>
        <v>0</v>
      </c>
      <c r="L235" s="47">
        <f>COUNTIFS('[7]Act.(Cons)'!$E$6:$E$178,$A235,'[7]Act.(Cons)'!$A$6:$A$178,L$77)</f>
        <v>0</v>
      </c>
      <c r="M235" s="47">
        <f>COUNTIFS('[7]Act.(Cons)'!$E$6:$E$178,$A235,'[7]Act.(Cons)'!$A$6:$A$178,M$77)</f>
        <v>0</v>
      </c>
    </row>
    <row r="236" spans="1:13" x14ac:dyDescent="0.25">
      <c r="A236" s="46" t="s">
        <v>1031</v>
      </c>
      <c r="B236" s="47">
        <f>COUNTIF('[7]Act.(Cons)'!$E$6:$E$178,A236)</f>
        <v>0</v>
      </c>
      <c r="C236" s="47">
        <f>COUNTIFS('[7]Act.(Cons)'!$E$6:$E$178,$A236,'[7]Act.(Cons)'!$A$6:$A$178,C$77)</f>
        <v>0</v>
      </c>
      <c r="D236" s="47">
        <f>COUNTIFS('[7]Act.(Cons)'!$E$6:$E$178,$A236,'[7]Act.(Cons)'!$A$6:$A$178,D$77)</f>
        <v>0</v>
      </c>
      <c r="E236" s="47">
        <f>COUNTIFS('[7]Act.(Cons)'!$E$6:$E$178,$A236,'[7]Act.(Cons)'!$A$6:$A$178,E$77)</f>
        <v>0</v>
      </c>
      <c r="F236" s="47">
        <f>COUNTIFS('[7]Act.(Cons)'!$E$6:$E$178,$A236,'[7]Act.(Cons)'!$A$6:$A$178,F$77)</f>
        <v>0</v>
      </c>
      <c r="G236" s="47">
        <f>COUNTIFS('[7]Act.(Cons)'!$E$6:$E$178,$A236,'[7]Act.(Cons)'!$A$6:$A$178,G$77)</f>
        <v>0</v>
      </c>
      <c r="H236" s="47">
        <f>COUNTIFS('[7]Act.(Cons)'!$E$6:$E$178,$A236,'[7]Act.(Cons)'!$A$6:$A$178,H$77)</f>
        <v>0</v>
      </c>
      <c r="I236" s="47">
        <f>COUNTIFS('[7]Act.(Cons)'!$E$6:$E$178,$A236,'[7]Act.(Cons)'!$A$6:$A$178,I$77)</f>
        <v>0</v>
      </c>
      <c r="J236" s="47">
        <f>COUNTIFS('[7]Act.(Cons)'!$E$6:$E$178,$A236,'[7]Act.(Cons)'!$A$6:$A$178,J$77)</f>
        <v>0</v>
      </c>
      <c r="K236" s="47">
        <f>COUNTIFS('[7]Act.(Cons)'!$E$6:$E$178,$A236,'[7]Act.(Cons)'!$A$6:$A$178,K$77)</f>
        <v>0</v>
      </c>
      <c r="L236" s="47">
        <f>COUNTIFS('[7]Act.(Cons)'!$E$6:$E$178,$A236,'[7]Act.(Cons)'!$A$6:$A$178,L$77)</f>
        <v>0</v>
      </c>
      <c r="M236" s="47">
        <f>COUNTIFS('[7]Act.(Cons)'!$E$6:$E$178,$A236,'[7]Act.(Cons)'!$A$6:$A$178,M$77)</f>
        <v>0</v>
      </c>
    </row>
    <row r="237" spans="1:13" x14ac:dyDescent="0.25">
      <c r="A237" s="46" t="s">
        <v>1032</v>
      </c>
      <c r="B237" s="47">
        <f>COUNTIF('[7]Act.(Cons)'!$E$6:$E$178,A237)</f>
        <v>0</v>
      </c>
      <c r="C237" s="47">
        <f>COUNTIFS('[7]Act.(Cons)'!$E$6:$E$178,$A237,'[7]Act.(Cons)'!$A$6:$A$178,C$77)</f>
        <v>0</v>
      </c>
      <c r="D237" s="47">
        <f>COUNTIFS('[7]Act.(Cons)'!$E$6:$E$178,$A237,'[7]Act.(Cons)'!$A$6:$A$178,D$77)</f>
        <v>0</v>
      </c>
      <c r="E237" s="47">
        <f>COUNTIFS('[7]Act.(Cons)'!$E$6:$E$178,$A237,'[7]Act.(Cons)'!$A$6:$A$178,E$77)</f>
        <v>0</v>
      </c>
      <c r="F237" s="47">
        <f>COUNTIFS('[7]Act.(Cons)'!$E$6:$E$178,$A237,'[7]Act.(Cons)'!$A$6:$A$178,F$77)</f>
        <v>0</v>
      </c>
      <c r="G237" s="47">
        <f>COUNTIFS('[7]Act.(Cons)'!$E$6:$E$178,$A237,'[7]Act.(Cons)'!$A$6:$A$178,G$77)</f>
        <v>0</v>
      </c>
      <c r="H237" s="47">
        <f>COUNTIFS('[7]Act.(Cons)'!$E$6:$E$178,$A237,'[7]Act.(Cons)'!$A$6:$A$178,H$77)</f>
        <v>0</v>
      </c>
      <c r="I237" s="47">
        <f>COUNTIFS('[7]Act.(Cons)'!$E$6:$E$178,$A237,'[7]Act.(Cons)'!$A$6:$A$178,I$77)</f>
        <v>0</v>
      </c>
      <c r="J237" s="47">
        <f>COUNTIFS('[7]Act.(Cons)'!$E$6:$E$178,$A237,'[7]Act.(Cons)'!$A$6:$A$178,J$77)</f>
        <v>0</v>
      </c>
      <c r="K237" s="47">
        <f>COUNTIFS('[7]Act.(Cons)'!$E$6:$E$178,$A237,'[7]Act.(Cons)'!$A$6:$A$178,K$77)</f>
        <v>0</v>
      </c>
      <c r="L237" s="47">
        <f>COUNTIFS('[7]Act.(Cons)'!$E$6:$E$178,$A237,'[7]Act.(Cons)'!$A$6:$A$178,L$77)</f>
        <v>0</v>
      </c>
      <c r="M237" s="47">
        <f>COUNTIFS('[7]Act.(Cons)'!$E$6:$E$178,$A237,'[7]Act.(Cons)'!$A$6:$A$178,M$77)</f>
        <v>0</v>
      </c>
    </row>
    <row r="238" spans="1:13" ht="22.5" x14ac:dyDescent="0.25">
      <c r="A238" s="46" t="s">
        <v>1033</v>
      </c>
      <c r="B238" s="47">
        <f>COUNTIF('[7]Act.(Cons)'!$E$6:$E$178,A238)</f>
        <v>0</v>
      </c>
      <c r="C238" s="47">
        <f>COUNTIFS('[7]Act.(Cons)'!$E$6:$E$178,$A238,'[7]Act.(Cons)'!$A$6:$A$178,C$77)</f>
        <v>0</v>
      </c>
      <c r="D238" s="47">
        <f>COUNTIFS('[7]Act.(Cons)'!$E$6:$E$178,$A238,'[7]Act.(Cons)'!$A$6:$A$178,D$77)</f>
        <v>0</v>
      </c>
      <c r="E238" s="47">
        <f>COUNTIFS('[7]Act.(Cons)'!$E$6:$E$178,$A238,'[7]Act.(Cons)'!$A$6:$A$178,E$77)</f>
        <v>0</v>
      </c>
      <c r="F238" s="47">
        <f>COUNTIFS('[7]Act.(Cons)'!$E$6:$E$178,$A238,'[7]Act.(Cons)'!$A$6:$A$178,F$77)</f>
        <v>0</v>
      </c>
      <c r="G238" s="47">
        <f>COUNTIFS('[7]Act.(Cons)'!$E$6:$E$178,$A238,'[7]Act.(Cons)'!$A$6:$A$178,G$77)</f>
        <v>0</v>
      </c>
      <c r="H238" s="47">
        <f>COUNTIFS('[7]Act.(Cons)'!$E$6:$E$178,$A238,'[7]Act.(Cons)'!$A$6:$A$178,H$77)</f>
        <v>0</v>
      </c>
      <c r="I238" s="47">
        <f>COUNTIFS('[7]Act.(Cons)'!$E$6:$E$178,$A238,'[7]Act.(Cons)'!$A$6:$A$178,I$77)</f>
        <v>0</v>
      </c>
      <c r="J238" s="47">
        <f>COUNTIFS('[7]Act.(Cons)'!$E$6:$E$178,$A238,'[7]Act.(Cons)'!$A$6:$A$178,J$77)</f>
        <v>0</v>
      </c>
      <c r="K238" s="47">
        <f>COUNTIFS('[7]Act.(Cons)'!$E$6:$E$178,$A238,'[7]Act.(Cons)'!$A$6:$A$178,K$77)</f>
        <v>0</v>
      </c>
      <c r="L238" s="47">
        <f>COUNTIFS('[7]Act.(Cons)'!$E$6:$E$178,$A238,'[7]Act.(Cons)'!$A$6:$A$178,L$77)</f>
        <v>0</v>
      </c>
      <c r="M238" s="47">
        <f>COUNTIFS('[7]Act.(Cons)'!$E$6:$E$178,$A238,'[7]Act.(Cons)'!$A$6:$A$178,M$77)</f>
        <v>0</v>
      </c>
    </row>
    <row r="239" spans="1:13" x14ac:dyDescent="0.25">
      <c r="A239" s="46" t="s">
        <v>1034</v>
      </c>
      <c r="B239" s="47">
        <f>COUNTIF('[7]Act.(Cons)'!$E$6:$E$178,A239)</f>
        <v>0</v>
      </c>
      <c r="C239" s="47">
        <f>COUNTIFS('[7]Act.(Cons)'!$E$6:$E$178,$A239,'[7]Act.(Cons)'!$A$6:$A$178,C$77)</f>
        <v>0</v>
      </c>
      <c r="D239" s="47">
        <f>COUNTIFS('[7]Act.(Cons)'!$E$6:$E$178,$A239,'[7]Act.(Cons)'!$A$6:$A$178,D$77)</f>
        <v>0</v>
      </c>
      <c r="E239" s="47">
        <f>COUNTIFS('[7]Act.(Cons)'!$E$6:$E$178,$A239,'[7]Act.(Cons)'!$A$6:$A$178,E$77)</f>
        <v>0</v>
      </c>
      <c r="F239" s="47">
        <f>COUNTIFS('[7]Act.(Cons)'!$E$6:$E$178,$A239,'[7]Act.(Cons)'!$A$6:$A$178,F$77)</f>
        <v>0</v>
      </c>
      <c r="G239" s="47">
        <f>COUNTIFS('[7]Act.(Cons)'!$E$6:$E$178,$A239,'[7]Act.(Cons)'!$A$6:$A$178,G$77)</f>
        <v>0</v>
      </c>
      <c r="H239" s="47">
        <f>COUNTIFS('[7]Act.(Cons)'!$E$6:$E$178,$A239,'[7]Act.(Cons)'!$A$6:$A$178,H$77)</f>
        <v>0</v>
      </c>
      <c r="I239" s="47">
        <f>COUNTIFS('[7]Act.(Cons)'!$E$6:$E$178,$A239,'[7]Act.(Cons)'!$A$6:$A$178,I$77)</f>
        <v>0</v>
      </c>
      <c r="J239" s="47">
        <f>COUNTIFS('[7]Act.(Cons)'!$E$6:$E$178,$A239,'[7]Act.(Cons)'!$A$6:$A$178,J$77)</f>
        <v>0</v>
      </c>
      <c r="K239" s="47">
        <f>COUNTIFS('[7]Act.(Cons)'!$E$6:$E$178,$A239,'[7]Act.(Cons)'!$A$6:$A$178,K$77)</f>
        <v>0</v>
      </c>
      <c r="L239" s="47">
        <f>COUNTIFS('[7]Act.(Cons)'!$E$6:$E$178,$A239,'[7]Act.(Cons)'!$A$6:$A$178,L$77)</f>
        <v>0</v>
      </c>
      <c r="M239" s="47">
        <f>COUNTIFS('[7]Act.(Cons)'!$E$6:$E$178,$A239,'[7]Act.(Cons)'!$A$6:$A$178,M$77)</f>
        <v>0</v>
      </c>
    </row>
    <row r="240" spans="1:13" x14ac:dyDescent="0.25">
      <c r="A240" s="46" t="s">
        <v>1035</v>
      </c>
      <c r="B240" s="47">
        <f>COUNTIF('[7]Act.(Cons)'!$E$6:$E$178,A240)</f>
        <v>0</v>
      </c>
      <c r="C240" s="47">
        <f>COUNTIFS('[7]Act.(Cons)'!$E$6:$E$178,$A240,'[7]Act.(Cons)'!$A$6:$A$178,C$77)</f>
        <v>0</v>
      </c>
      <c r="D240" s="47">
        <f>COUNTIFS('[7]Act.(Cons)'!$E$6:$E$178,$A240,'[7]Act.(Cons)'!$A$6:$A$178,D$77)</f>
        <v>0</v>
      </c>
      <c r="E240" s="47">
        <f>COUNTIFS('[7]Act.(Cons)'!$E$6:$E$178,$A240,'[7]Act.(Cons)'!$A$6:$A$178,E$77)</f>
        <v>0</v>
      </c>
      <c r="F240" s="47">
        <f>COUNTIFS('[7]Act.(Cons)'!$E$6:$E$178,$A240,'[7]Act.(Cons)'!$A$6:$A$178,F$77)</f>
        <v>0</v>
      </c>
      <c r="G240" s="47">
        <f>COUNTIFS('[7]Act.(Cons)'!$E$6:$E$178,$A240,'[7]Act.(Cons)'!$A$6:$A$178,G$77)</f>
        <v>0</v>
      </c>
      <c r="H240" s="47">
        <f>COUNTIFS('[7]Act.(Cons)'!$E$6:$E$178,$A240,'[7]Act.(Cons)'!$A$6:$A$178,H$77)</f>
        <v>0</v>
      </c>
      <c r="I240" s="47">
        <f>COUNTIFS('[7]Act.(Cons)'!$E$6:$E$178,$A240,'[7]Act.(Cons)'!$A$6:$A$178,I$77)</f>
        <v>0</v>
      </c>
      <c r="J240" s="47">
        <f>COUNTIFS('[7]Act.(Cons)'!$E$6:$E$178,$A240,'[7]Act.(Cons)'!$A$6:$A$178,J$77)</f>
        <v>0</v>
      </c>
      <c r="K240" s="47">
        <f>COUNTIFS('[7]Act.(Cons)'!$E$6:$E$178,$A240,'[7]Act.(Cons)'!$A$6:$A$178,K$77)</f>
        <v>0</v>
      </c>
      <c r="L240" s="47">
        <f>COUNTIFS('[7]Act.(Cons)'!$E$6:$E$178,$A240,'[7]Act.(Cons)'!$A$6:$A$178,L$77)</f>
        <v>0</v>
      </c>
      <c r="M240" s="47">
        <f>COUNTIFS('[7]Act.(Cons)'!$E$6:$E$178,$A240,'[7]Act.(Cons)'!$A$6:$A$178,M$77)</f>
        <v>0</v>
      </c>
    </row>
    <row r="241" spans="1:13" x14ac:dyDescent="0.25">
      <c r="A241" s="46" t="s">
        <v>1036</v>
      </c>
      <c r="B241" s="47">
        <f>COUNTIF('[7]Act.(Cons)'!$E$6:$E$178,A241)</f>
        <v>2</v>
      </c>
      <c r="C241" s="47">
        <f>COUNTIFS('[7]Act.(Cons)'!$E$6:$E$178,$A241,'[7]Act.(Cons)'!$A$6:$A$178,C$77)</f>
        <v>0</v>
      </c>
      <c r="D241" s="47">
        <f>COUNTIFS('[7]Act.(Cons)'!$E$6:$E$178,$A241,'[7]Act.(Cons)'!$A$6:$A$178,D$77)</f>
        <v>0</v>
      </c>
      <c r="E241" s="47">
        <f>COUNTIFS('[7]Act.(Cons)'!$E$6:$E$178,$A241,'[7]Act.(Cons)'!$A$6:$A$178,E$77)</f>
        <v>0</v>
      </c>
      <c r="F241" s="47">
        <f>COUNTIFS('[7]Act.(Cons)'!$E$6:$E$178,$A241,'[7]Act.(Cons)'!$A$6:$A$178,F$77)</f>
        <v>0</v>
      </c>
      <c r="G241" s="47">
        <f>COUNTIFS('[7]Act.(Cons)'!$E$6:$E$178,$A241,'[7]Act.(Cons)'!$A$6:$A$178,G$77)</f>
        <v>0</v>
      </c>
      <c r="H241" s="47">
        <f>COUNTIFS('[7]Act.(Cons)'!$E$6:$E$178,$A241,'[7]Act.(Cons)'!$A$6:$A$178,H$77)</f>
        <v>0</v>
      </c>
      <c r="I241" s="47">
        <f>COUNTIFS('[7]Act.(Cons)'!$E$6:$E$178,$A241,'[7]Act.(Cons)'!$A$6:$A$178,I$77)</f>
        <v>0</v>
      </c>
      <c r="J241" s="47">
        <f>COUNTIFS('[7]Act.(Cons)'!$E$6:$E$178,$A241,'[7]Act.(Cons)'!$A$6:$A$178,J$77)</f>
        <v>0</v>
      </c>
      <c r="K241" s="47">
        <f>COUNTIFS('[7]Act.(Cons)'!$E$6:$E$178,$A241,'[7]Act.(Cons)'!$A$6:$A$178,K$77)</f>
        <v>0</v>
      </c>
      <c r="L241" s="47">
        <f>COUNTIFS('[7]Act.(Cons)'!$E$6:$E$178,$A241,'[7]Act.(Cons)'!$A$6:$A$178,L$77)</f>
        <v>2</v>
      </c>
      <c r="M241" s="47">
        <f>COUNTIFS('[7]Act.(Cons)'!$E$6:$E$178,$A241,'[7]Act.(Cons)'!$A$6:$A$178,M$77)</f>
        <v>0</v>
      </c>
    </row>
    <row r="242" spans="1:13" x14ac:dyDescent="0.25">
      <c r="A242" s="46" t="s">
        <v>1037</v>
      </c>
      <c r="B242" s="47">
        <f>COUNTIF('[7]Act.(Cons)'!$E$6:$E$178,A242)</f>
        <v>1</v>
      </c>
      <c r="C242" s="47">
        <f>COUNTIFS('[7]Act.(Cons)'!$E$6:$E$178,$A242,'[7]Act.(Cons)'!$A$6:$A$178,C$77)</f>
        <v>0</v>
      </c>
      <c r="D242" s="47">
        <f>COUNTIFS('[7]Act.(Cons)'!$E$6:$E$178,$A242,'[7]Act.(Cons)'!$A$6:$A$178,D$77)</f>
        <v>0</v>
      </c>
      <c r="E242" s="47">
        <f>COUNTIFS('[7]Act.(Cons)'!$E$6:$E$178,$A242,'[7]Act.(Cons)'!$A$6:$A$178,E$77)</f>
        <v>0</v>
      </c>
      <c r="F242" s="47">
        <f>COUNTIFS('[7]Act.(Cons)'!$E$6:$E$178,$A242,'[7]Act.(Cons)'!$A$6:$A$178,F$77)</f>
        <v>0</v>
      </c>
      <c r="G242" s="47">
        <f>COUNTIFS('[7]Act.(Cons)'!$E$6:$E$178,$A242,'[7]Act.(Cons)'!$A$6:$A$178,G$77)</f>
        <v>0</v>
      </c>
      <c r="H242" s="47">
        <f>COUNTIFS('[7]Act.(Cons)'!$E$6:$E$178,$A242,'[7]Act.(Cons)'!$A$6:$A$178,H$77)</f>
        <v>0</v>
      </c>
      <c r="I242" s="47">
        <f>COUNTIFS('[7]Act.(Cons)'!$E$6:$E$178,$A242,'[7]Act.(Cons)'!$A$6:$A$178,I$77)</f>
        <v>0</v>
      </c>
      <c r="J242" s="47">
        <f>COUNTIFS('[7]Act.(Cons)'!$E$6:$E$178,$A242,'[7]Act.(Cons)'!$A$6:$A$178,J$77)</f>
        <v>0</v>
      </c>
      <c r="K242" s="47">
        <f>COUNTIFS('[7]Act.(Cons)'!$E$6:$E$178,$A242,'[7]Act.(Cons)'!$A$6:$A$178,K$77)</f>
        <v>0</v>
      </c>
      <c r="L242" s="47">
        <f>COUNTIFS('[7]Act.(Cons)'!$E$6:$E$178,$A242,'[7]Act.(Cons)'!$A$6:$A$178,L$77)</f>
        <v>1</v>
      </c>
      <c r="M242" s="47">
        <f>COUNTIFS('[7]Act.(Cons)'!$E$6:$E$178,$A242,'[7]Act.(Cons)'!$A$6:$A$178,M$77)</f>
        <v>0</v>
      </c>
    </row>
    <row r="243" spans="1:13" x14ac:dyDescent="0.25">
      <c r="A243" s="46" t="s">
        <v>1038</v>
      </c>
      <c r="B243" s="47">
        <f>COUNTIF('[7]Act.(Cons)'!$E$6:$E$178,A243)</f>
        <v>3</v>
      </c>
      <c r="C243" s="47">
        <f>COUNTIFS('[7]Act.(Cons)'!$E$6:$E$178,$A243,'[7]Act.(Cons)'!$A$6:$A$178,C$77)</f>
        <v>0</v>
      </c>
      <c r="D243" s="47">
        <f>COUNTIFS('[7]Act.(Cons)'!$E$6:$E$178,$A243,'[7]Act.(Cons)'!$A$6:$A$178,D$77)</f>
        <v>0</v>
      </c>
      <c r="E243" s="47">
        <f>COUNTIFS('[7]Act.(Cons)'!$E$6:$E$178,$A243,'[7]Act.(Cons)'!$A$6:$A$178,E$77)</f>
        <v>0</v>
      </c>
      <c r="F243" s="47">
        <f>COUNTIFS('[7]Act.(Cons)'!$E$6:$E$178,$A243,'[7]Act.(Cons)'!$A$6:$A$178,F$77)</f>
        <v>0</v>
      </c>
      <c r="G243" s="47">
        <f>COUNTIFS('[7]Act.(Cons)'!$E$6:$E$178,$A243,'[7]Act.(Cons)'!$A$6:$A$178,G$77)</f>
        <v>0</v>
      </c>
      <c r="H243" s="47">
        <f>COUNTIFS('[7]Act.(Cons)'!$E$6:$E$178,$A243,'[7]Act.(Cons)'!$A$6:$A$178,H$77)</f>
        <v>0</v>
      </c>
      <c r="I243" s="47">
        <f>COUNTIFS('[7]Act.(Cons)'!$E$6:$E$178,$A243,'[7]Act.(Cons)'!$A$6:$A$178,I$77)</f>
        <v>0</v>
      </c>
      <c r="J243" s="47">
        <f>COUNTIFS('[7]Act.(Cons)'!$E$6:$E$178,$A243,'[7]Act.(Cons)'!$A$6:$A$178,J$77)</f>
        <v>0</v>
      </c>
      <c r="K243" s="47">
        <f>COUNTIFS('[7]Act.(Cons)'!$E$6:$E$178,$A243,'[7]Act.(Cons)'!$A$6:$A$178,K$77)</f>
        <v>0</v>
      </c>
      <c r="L243" s="47">
        <f>COUNTIFS('[7]Act.(Cons)'!$E$6:$E$178,$A243,'[7]Act.(Cons)'!$A$6:$A$178,L$77)</f>
        <v>3</v>
      </c>
      <c r="M243" s="47">
        <f>COUNTIFS('[7]Act.(Cons)'!$E$6:$E$178,$A243,'[7]Act.(Cons)'!$A$6:$A$178,M$77)</f>
        <v>0</v>
      </c>
    </row>
    <row r="244" spans="1:13" ht="22.5" x14ac:dyDescent="0.25">
      <c r="A244" s="46" t="s">
        <v>1039</v>
      </c>
      <c r="B244" s="47">
        <f>COUNTIF('[7]Act.(Cons)'!$E$6:$E$178,A244)</f>
        <v>0</v>
      </c>
      <c r="C244" s="47">
        <f>COUNTIFS('[7]Act.(Cons)'!$E$6:$E$178,$A244,'[7]Act.(Cons)'!$A$6:$A$178,C$77)</f>
        <v>0</v>
      </c>
      <c r="D244" s="47">
        <f>COUNTIFS('[7]Act.(Cons)'!$E$6:$E$178,$A244,'[7]Act.(Cons)'!$A$6:$A$178,D$77)</f>
        <v>0</v>
      </c>
      <c r="E244" s="47">
        <f>COUNTIFS('[7]Act.(Cons)'!$E$6:$E$178,$A244,'[7]Act.(Cons)'!$A$6:$A$178,E$77)</f>
        <v>0</v>
      </c>
      <c r="F244" s="47">
        <f>COUNTIFS('[7]Act.(Cons)'!$E$6:$E$178,$A244,'[7]Act.(Cons)'!$A$6:$A$178,F$77)</f>
        <v>0</v>
      </c>
      <c r="G244" s="47">
        <f>COUNTIFS('[7]Act.(Cons)'!$E$6:$E$178,$A244,'[7]Act.(Cons)'!$A$6:$A$178,G$77)</f>
        <v>0</v>
      </c>
      <c r="H244" s="47">
        <f>COUNTIFS('[7]Act.(Cons)'!$E$6:$E$178,$A244,'[7]Act.(Cons)'!$A$6:$A$178,H$77)</f>
        <v>0</v>
      </c>
      <c r="I244" s="47">
        <f>COUNTIFS('[7]Act.(Cons)'!$E$6:$E$178,$A244,'[7]Act.(Cons)'!$A$6:$A$178,I$77)</f>
        <v>0</v>
      </c>
      <c r="J244" s="47">
        <f>COUNTIFS('[7]Act.(Cons)'!$E$6:$E$178,$A244,'[7]Act.(Cons)'!$A$6:$A$178,J$77)</f>
        <v>0</v>
      </c>
      <c r="K244" s="47">
        <f>COUNTIFS('[7]Act.(Cons)'!$E$6:$E$178,$A244,'[7]Act.(Cons)'!$A$6:$A$178,K$77)</f>
        <v>0</v>
      </c>
      <c r="L244" s="47">
        <f>COUNTIFS('[7]Act.(Cons)'!$E$6:$E$178,$A244,'[7]Act.(Cons)'!$A$6:$A$178,L$77)</f>
        <v>0</v>
      </c>
      <c r="M244" s="47">
        <f>COUNTIFS('[7]Act.(Cons)'!$E$6:$E$178,$A244,'[7]Act.(Cons)'!$A$6:$A$178,M$77)</f>
        <v>0</v>
      </c>
    </row>
    <row r="245" spans="1:13" ht="22.5" x14ac:dyDescent="0.25">
      <c r="A245" s="46" t="s">
        <v>1040</v>
      </c>
      <c r="B245" s="47">
        <f>COUNTIF('[7]Act.(Cons)'!$E$6:$E$178,A245)</f>
        <v>1</v>
      </c>
      <c r="C245" s="47">
        <f>COUNTIFS('[7]Act.(Cons)'!$E$6:$E$178,$A245,'[7]Act.(Cons)'!$A$6:$A$178,C$77)</f>
        <v>0</v>
      </c>
      <c r="D245" s="47">
        <f>COUNTIFS('[7]Act.(Cons)'!$E$6:$E$178,$A245,'[7]Act.(Cons)'!$A$6:$A$178,D$77)</f>
        <v>0</v>
      </c>
      <c r="E245" s="47">
        <f>COUNTIFS('[7]Act.(Cons)'!$E$6:$E$178,$A245,'[7]Act.(Cons)'!$A$6:$A$178,E$77)</f>
        <v>0</v>
      </c>
      <c r="F245" s="47">
        <f>COUNTIFS('[7]Act.(Cons)'!$E$6:$E$178,$A245,'[7]Act.(Cons)'!$A$6:$A$178,F$77)</f>
        <v>0</v>
      </c>
      <c r="G245" s="47">
        <f>COUNTIFS('[7]Act.(Cons)'!$E$6:$E$178,$A245,'[7]Act.(Cons)'!$A$6:$A$178,G$77)</f>
        <v>0</v>
      </c>
      <c r="H245" s="47">
        <f>COUNTIFS('[7]Act.(Cons)'!$E$6:$E$178,$A245,'[7]Act.(Cons)'!$A$6:$A$178,H$77)</f>
        <v>0</v>
      </c>
      <c r="I245" s="47">
        <f>COUNTIFS('[7]Act.(Cons)'!$E$6:$E$178,$A245,'[7]Act.(Cons)'!$A$6:$A$178,I$77)</f>
        <v>0</v>
      </c>
      <c r="J245" s="47">
        <f>COUNTIFS('[7]Act.(Cons)'!$E$6:$E$178,$A245,'[7]Act.(Cons)'!$A$6:$A$178,J$77)</f>
        <v>0</v>
      </c>
      <c r="K245" s="47">
        <f>COUNTIFS('[7]Act.(Cons)'!$E$6:$E$178,$A245,'[7]Act.(Cons)'!$A$6:$A$178,K$77)</f>
        <v>0</v>
      </c>
      <c r="L245" s="47">
        <f>COUNTIFS('[7]Act.(Cons)'!$E$6:$E$178,$A245,'[7]Act.(Cons)'!$A$6:$A$178,L$77)</f>
        <v>1</v>
      </c>
      <c r="M245" s="47">
        <f>COUNTIFS('[7]Act.(Cons)'!$E$6:$E$178,$A245,'[7]Act.(Cons)'!$A$6:$A$178,M$77)</f>
        <v>0</v>
      </c>
    </row>
    <row r="246" spans="1:13" x14ac:dyDescent="0.25">
      <c r="A246" s="46" t="s">
        <v>1041</v>
      </c>
      <c r="B246" s="47">
        <f>COUNTIF('[7]Act.(Cons)'!$E$6:$E$178,A246)</f>
        <v>1</v>
      </c>
      <c r="C246" s="47">
        <f>COUNTIFS('[7]Act.(Cons)'!$E$6:$E$178,$A246,'[7]Act.(Cons)'!$A$6:$A$178,C$77)</f>
        <v>0</v>
      </c>
      <c r="D246" s="47">
        <f>COUNTIFS('[7]Act.(Cons)'!$E$6:$E$178,$A246,'[7]Act.(Cons)'!$A$6:$A$178,D$77)</f>
        <v>0</v>
      </c>
      <c r="E246" s="47">
        <f>COUNTIFS('[7]Act.(Cons)'!$E$6:$E$178,$A246,'[7]Act.(Cons)'!$A$6:$A$178,E$77)</f>
        <v>0</v>
      </c>
      <c r="F246" s="47">
        <f>COUNTIFS('[7]Act.(Cons)'!$E$6:$E$178,$A246,'[7]Act.(Cons)'!$A$6:$A$178,F$77)</f>
        <v>0</v>
      </c>
      <c r="G246" s="47">
        <f>COUNTIFS('[7]Act.(Cons)'!$E$6:$E$178,$A246,'[7]Act.(Cons)'!$A$6:$A$178,G$77)</f>
        <v>0</v>
      </c>
      <c r="H246" s="47">
        <f>COUNTIFS('[7]Act.(Cons)'!$E$6:$E$178,$A246,'[7]Act.(Cons)'!$A$6:$A$178,H$77)</f>
        <v>0</v>
      </c>
      <c r="I246" s="47">
        <f>COUNTIFS('[7]Act.(Cons)'!$E$6:$E$178,$A246,'[7]Act.(Cons)'!$A$6:$A$178,I$77)</f>
        <v>0</v>
      </c>
      <c r="J246" s="47">
        <f>COUNTIFS('[7]Act.(Cons)'!$E$6:$E$178,$A246,'[7]Act.(Cons)'!$A$6:$A$178,J$77)</f>
        <v>0</v>
      </c>
      <c r="K246" s="47">
        <f>COUNTIFS('[7]Act.(Cons)'!$E$6:$E$178,$A246,'[7]Act.(Cons)'!$A$6:$A$178,K$77)</f>
        <v>0</v>
      </c>
      <c r="L246" s="47">
        <f>COUNTIFS('[7]Act.(Cons)'!$E$6:$E$178,$A246,'[7]Act.(Cons)'!$A$6:$A$178,L$77)</f>
        <v>1</v>
      </c>
      <c r="M246" s="47">
        <f>COUNTIFS('[7]Act.(Cons)'!$E$6:$E$178,$A246,'[7]Act.(Cons)'!$A$6:$A$178,M$77)</f>
        <v>0</v>
      </c>
    </row>
    <row r="247" spans="1:13" x14ac:dyDescent="0.25">
      <c r="A247" s="46" t="s">
        <v>1042</v>
      </c>
      <c r="B247" s="47">
        <f>COUNTIF('[7]Act.(Cons)'!$E$6:$E$178,A247)</f>
        <v>0</v>
      </c>
      <c r="C247" s="47">
        <f>COUNTIFS('[7]Act.(Cons)'!$E$6:$E$178,$A247,'[7]Act.(Cons)'!$A$6:$A$178,C$77)</f>
        <v>0</v>
      </c>
      <c r="D247" s="47">
        <f>COUNTIFS('[7]Act.(Cons)'!$E$6:$E$178,$A247,'[7]Act.(Cons)'!$A$6:$A$178,D$77)</f>
        <v>0</v>
      </c>
      <c r="E247" s="47">
        <f>COUNTIFS('[7]Act.(Cons)'!$E$6:$E$178,$A247,'[7]Act.(Cons)'!$A$6:$A$178,E$77)</f>
        <v>0</v>
      </c>
      <c r="F247" s="47">
        <f>COUNTIFS('[7]Act.(Cons)'!$E$6:$E$178,$A247,'[7]Act.(Cons)'!$A$6:$A$178,F$77)</f>
        <v>0</v>
      </c>
      <c r="G247" s="47">
        <f>COUNTIFS('[7]Act.(Cons)'!$E$6:$E$178,$A247,'[7]Act.(Cons)'!$A$6:$A$178,G$77)</f>
        <v>0</v>
      </c>
      <c r="H247" s="47">
        <f>COUNTIFS('[7]Act.(Cons)'!$E$6:$E$178,$A247,'[7]Act.(Cons)'!$A$6:$A$178,H$77)</f>
        <v>0</v>
      </c>
      <c r="I247" s="47">
        <f>COUNTIFS('[7]Act.(Cons)'!$E$6:$E$178,$A247,'[7]Act.(Cons)'!$A$6:$A$178,I$77)</f>
        <v>0</v>
      </c>
      <c r="J247" s="47">
        <f>COUNTIFS('[7]Act.(Cons)'!$E$6:$E$178,$A247,'[7]Act.(Cons)'!$A$6:$A$178,J$77)</f>
        <v>0</v>
      </c>
      <c r="K247" s="47">
        <f>COUNTIFS('[7]Act.(Cons)'!$E$6:$E$178,$A247,'[7]Act.(Cons)'!$A$6:$A$178,K$77)</f>
        <v>0</v>
      </c>
      <c r="L247" s="47">
        <f>COUNTIFS('[7]Act.(Cons)'!$E$6:$E$178,$A247,'[7]Act.(Cons)'!$A$6:$A$178,L$77)</f>
        <v>0</v>
      </c>
      <c r="M247" s="47">
        <f>COUNTIFS('[7]Act.(Cons)'!$E$6:$E$178,$A247,'[7]Act.(Cons)'!$A$6:$A$178,M$77)</f>
        <v>0</v>
      </c>
    </row>
    <row r="248" spans="1:13" ht="22.5" x14ac:dyDescent="0.25">
      <c r="A248" s="46" t="s">
        <v>1043</v>
      </c>
      <c r="B248" s="47">
        <f>COUNTIF('[7]Act.(Cons)'!$E$6:$E$178,A248)</f>
        <v>3</v>
      </c>
      <c r="C248" s="47">
        <f>COUNTIFS('[7]Act.(Cons)'!$E$6:$E$178,$A248,'[7]Act.(Cons)'!$A$6:$A$178,C$77)</f>
        <v>0</v>
      </c>
      <c r="D248" s="47">
        <f>COUNTIFS('[7]Act.(Cons)'!$E$6:$E$178,$A248,'[7]Act.(Cons)'!$A$6:$A$178,D$77)</f>
        <v>0</v>
      </c>
      <c r="E248" s="47">
        <f>COUNTIFS('[7]Act.(Cons)'!$E$6:$E$178,$A248,'[7]Act.(Cons)'!$A$6:$A$178,E$77)</f>
        <v>0</v>
      </c>
      <c r="F248" s="47">
        <f>COUNTIFS('[7]Act.(Cons)'!$E$6:$E$178,$A248,'[7]Act.(Cons)'!$A$6:$A$178,F$77)</f>
        <v>0</v>
      </c>
      <c r="G248" s="47">
        <f>COUNTIFS('[7]Act.(Cons)'!$E$6:$E$178,$A248,'[7]Act.(Cons)'!$A$6:$A$178,G$77)</f>
        <v>0</v>
      </c>
      <c r="H248" s="47">
        <f>COUNTIFS('[7]Act.(Cons)'!$E$6:$E$178,$A248,'[7]Act.(Cons)'!$A$6:$A$178,H$77)</f>
        <v>0</v>
      </c>
      <c r="I248" s="47">
        <f>COUNTIFS('[7]Act.(Cons)'!$E$6:$E$178,$A248,'[7]Act.(Cons)'!$A$6:$A$178,I$77)</f>
        <v>0</v>
      </c>
      <c r="J248" s="47">
        <f>COUNTIFS('[7]Act.(Cons)'!$E$6:$E$178,$A248,'[7]Act.(Cons)'!$A$6:$A$178,J$77)</f>
        <v>0</v>
      </c>
      <c r="K248" s="47">
        <f>COUNTIFS('[7]Act.(Cons)'!$E$6:$E$178,$A248,'[7]Act.(Cons)'!$A$6:$A$178,K$77)</f>
        <v>0</v>
      </c>
      <c r="L248" s="47">
        <f>COUNTIFS('[7]Act.(Cons)'!$E$6:$E$178,$A248,'[7]Act.(Cons)'!$A$6:$A$178,L$77)</f>
        <v>0</v>
      </c>
      <c r="M248" s="47">
        <f>COUNTIFS('[7]Act.(Cons)'!$E$6:$E$178,$A248,'[7]Act.(Cons)'!$A$6:$A$178,M$77)</f>
        <v>3</v>
      </c>
    </row>
  </sheetData>
  <mergeCells count="1">
    <mergeCell ref="A2:G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workbookViewId="0">
      <pane xSplit="4" ySplit="1" topLeftCell="E12" activePane="bottomRight" state="frozen"/>
      <selection pane="topRight" activeCell="D1" sqref="D1"/>
      <selection pane="bottomLeft" activeCell="A2" sqref="A2"/>
      <selection pane="bottomRight" sqref="A1:I18"/>
    </sheetView>
  </sheetViews>
  <sheetFormatPr baseColWidth="10" defaultRowHeight="11.25" x14ac:dyDescent="0.2"/>
  <cols>
    <col min="1" max="1" width="6" style="25" customWidth="1"/>
    <col min="2" max="2" width="10" style="25" hidden="1" customWidth="1"/>
    <col min="3" max="3" width="41.5703125" style="25" customWidth="1"/>
    <col min="4" max="4" width="9.85546875" style="25" customWidth="1"/>
    <col min="5" max="5" width="9.28515625" style="25" customWidth="1"/>
    <col min="6" max="6" width="9.85546875" style="25" hidden="1" customWidth="1"/>
    <col min="7" max="7" width="7.42578125" style="25" customWidth="1"/>
    <col min="8" max="8" width="9.42578125" style="25" customWidth="1"/>
    <col min="9" max="9" width="7.42578125" style="25" customWidth="1"/>
    <col min="10" max="10" width="19.140625" style="25" customWidth="1"/>
    <col min="11" max="11" width="7.42578125" style="25" customWidth="1"/>
    <col min="12" max="16384" width="11.42578125" style="25"/>
  </cols>
  <sheetData>
    <row r="1" spans="1:11" ht="27.75" thickBot="1" x14ac:dyDescent="0.25">
      <c r="A1" s="80" t="s">
        <v>1045</v>
      </c>
      <c r="B1" s="81"/>
      <c r="C1" s="82" t="s">
        <v>1046</v>
      </c>
      <c r="D1" s="82" t="s">
        <v>1044</v>
      </c>
      <c r="E1" s="82" t="s">
        <v>731</v>
      </c>
      <c r="F1" s="82" t="s">
        <v>741</v>
      </c>
      <c r="G1" s="82" t="s">
        <v>742</v>
      </c>
      <c r="H1" s="82" t="s">
        <v>738</v>
      </c>
      <c r="I1" s="83" t="s">
        <v>742</v>
      </c>
      <c r="J1" s="78" t="s">
        <v>737</v>
      </c>
      <c r="K1" s="26" t="s">
        <v>742</v>
      </c>
    </row>
    <row r="2" spans="1:11" hidden="1" x14ac:dyDescent="0.2">
      <c r="A2" s="84"/>
      <c r="B2" s="53" t="s">
        <v>743</v>
      </c>
      <c r="C2" s="53" t="s">
        <v>744</v>
      </c>
      <c r="D2" s="51">
        <v>35190613000</v>
      </c>
      <c r="E2" s="51">
        <v>34495971226</v>
      </c>
      <c r="F2" s="51">
        <v>694641774</v>
      </c>
      <c r="G2" s="14">
        <f>E2/D2</f>
        <v>0.98026059466483295</v>
      </c>
      <c r="H2" s="51">
        <v>34495971226</v>
      </c>
      <c r="I2" s="85">
        <f>H2/D2</f>
        <v>0.98026059466483295</v>
      </c>
      <c r="J2" s="79">
        <v>694641774</v>
      </c>
      <c r="K2" s="14">
        <f>J2/D2</f>
        <v>1.973940533516708E-2</v>
      </c>
    </row>
    <row r="3" spans="1:11" hidden="1" x14ac:dyDescent="0.2">
      <c r="A3" s="84"/>
      <c r="B3" s="27" t="s">
        <v>745</v>
      </c>
      <c r="C3" s="27" t="s">
        <v>746</v>
      </c>
      <c r="D3" s="51">
        <v>12599901072</v>
      </c>
      <c r="E3" s="51">
        <v>11578684241.76</v>
      </c>
      <c r="F3" s="51">
        <v>1021216830.2399998</v>
      </c>
      <c r="G3" s="14">
        <f t="shared" ref="G3:G5" si="0">E3/D3</f>
        <v>0.91895040886397206</v>
      </c>
      <c r="H3" s="51">
        <v>11087444501.969999</v>
      </c>
      <c r="I3" s="85">
        <f>H3/D3</f>
        <v>0.87996282182000285</v>
      </c>
      <c r="J3" s="79">
        <v>1512456570.0300007</v>
      </c>
      <c r="K3" s="14">
        <f t="shared" ref="K3:K20" si="1">J3/D3</f>
        <v>0.12003717817999712</v>
      </c>
    </row>
    <row r="4" spans="1:11" hidden="1" x14ac:dyDescent="0.2">
      <c r="A4" s="84"/>
      <c r="B4" s="27" t="s">
        <v>747</v>
      </c>
      <c r="C4" s="27" t="s">
        <v>748</v>
      </c>
      <c r="D4" s="51">
        <v>900045000</v>
      </c>
      <c r="E4" s="51">
        <v>899878336</v>
      </c>
      <c r="F4" s="51">
        <v>166664</v>
      </c>
      <c r="G4" s="14">
        <f t="shared" si="0"/>
        <v>0.99981482703642599</v>
      </c>
      <c r="H4" s="51">
        <v>899878336</v>
      </c>
      <c r="I4" s="85">
        <f t="shared" ref="I4:I5" si="2">H4/D4</f>
        <v>0.99981482703642599</v>
      </c>
      <c r="J4" s="79">
        <v>166664</v>
      </c>
      <c r="K4" s="14">
        <f t="shared" si="1"/>
        <v>1.8517296357404352E-4</v>
      </c>
    </row>
    <row r="5" spans="1:11" hidden="1" x14ac:dyDescent="0.2">
      <c r="A5" s="84"/>
      <c r="B5" s="27" t="s">
        <v>749</v>
      </c>
      <c r="C5" s="27" t="s">
        <v>750</v>
      </c>
      <c r="D5" s="51">
        <v>734053000</v>
      </c>
      <c r="E5" s="51">
        <v>578137807</v>
      </c>
      <c r="F5" s="51">
        <v>155915193</v>
      </c>
      <c r="G5" s="14">
        <f t="shared" si="0"/>
        <v>0.78759681794093883</v>
      </c>
      <c r="H5" s="51">
        <v>578137807</v>
      </c>
      <c r="I5" s="85">
        <f t="shared" si="2"/>
        <v>0.78759681794093883</v>
      </c>
      <c r="J5" s="79">
        <v>155915193</v>
      </c>
      <c r="K5" s="14">
        <f t="shared" si="1"/>
        <v>0.21240318205906114</v>
      </c>
    </row>
    <row r="6" spans="1:11" hidden="1" x14ac:dyDescent="0.2">
      <c r="A6" s="86"/>
      <c r="B6" s="27"/>
      <c r="C6" s="28" t="s">
        <v>751</v>
      </c>
      <c r="D6" s="51">
        <f>SUM(D2:D5)</f>
        <v>49424612072</v>
      </c>
      <c r="E6" s="51">
        <f t="shared" ref="E6:J6" si="3">SUM(E2:E5)</f>
        <v>47552671610.760002</v>
      </c>
      <c r="F6" s="51">
        <f t="shared" ref="F6:F18" si="4">D6-E6</f>
        <v>1871940461.2399979</v>
      </c>
      <c r="G6" s="14">
        <f>E6/D6</f>
        <v>0.96212533831296398</v>
      </c>
      <c r="H6" s="51">
        <f t="shared" si="3"/>
        <v>47061431870.970001</v>
      </c>
      <c r="I6" s="85">
        <f>H6/D6</f>
        <v>0.95218616592099092</v>
      </c>
      <c r="J6" s="79">
        <f t="shared" si="3"/>
        <v>2363180201.0300007</v>
      </c>
      <c r="K6" s="14">
        <f t="shared" si="1"/>
        <v>4.7813834079009153E-2</v>
      </c>
    </row>
    <row r="7" spans="1:11" ht="30.75" customHeight="1" x14ac:dyDescent="0.2">
      <c r="A7" s="93" t="s">
        <v>706</v>
      </c>
      <c r="B7" s="29" t="s">
        <v>752</v>
      </c>
      <c r="C7" s="29" t="s">
        <v>774</v>
      </c>
      <c r="D7" s="51">
        <v>7807040000</v>
      </c>
      <c r="E7" s="51">
        <v>7279203644.8100004</v>
      </c>
      <c r="F7" s="51">
        <f t="shared" si="4"/>
        <v>527836355.18999958</v>
      </c>
      <c r="G7" s="14">
        <f t="shared" ref="G7:G17" si="5">E7/D7</f>
        <v>0.93238969504575364</v>
      </c>
      <c r="H7" s="51">
        <v>6561410657.8100004</v>
      </c>
      <c r="I7" s="85">
        <f t="shared" ref="I7:I20" si="6">H7/D7</f>
        <v>0.84044793645350868</v>
      </c>
      <c r="J7" s="79">
        <f t="shared" ref="J7:J17" si="7">D7-H7</f>
        <v>1245629342.1899996</v>
      </c>
      <c r="K7" s="14">
        <f t="shared" si="1"/>
        <v>0.15955206354649132</v>
      </c>
    </row>
    <row r="8" spans="1:11" ht="30.75" customHeight="1" x14ac:dyDescent="0.2">
      <c r="A8" s="93" t="s">
        <v>708</v>
      </c>
      <c r="B8" s="29" t="s">
        <v>753</v>
      </c>
      <c r="C8" s="29" t="s">
        <v>775</v>
      </c>
      <c r="D8" s="51">
        <v>2350000000</v>
      </c>
      <c r="E8" s="51">
        <v>2201934319.54</v>
      </c>
      <c r="F8" s="51">
        <f t="shared" si="4"/>
        <v>148065680.46000004</v>
      </c>
      <c r="G8" s="14">
        <f t="shared" si="5"/>
        <v>0.93699332746382979</v>
      </c>
      <c r="H8" s="51">
        <v>2109137222.3000002</v>
      </c>
      <c r="I8" s="85">
        <f t="shared" si="6"/>
        <v>0.89750520097872344</v>
      </c>
      <c r="J8" s="79">
        <f t="shared" si="7"/>
        <v>240862777.69999981</v>
      </c>
      <c r="K8" s="14">
        <f t="shared" si="1"/>
        <v>0.10249479902127652</v>
      </c>
    </row>
    <row r="9" spans="1:11" ht="30.75" customHeight="1" x14ac:dyDescent="0.2">
      <c r="A9" s="93" t="s">
        <v>704</v>
      </c>
      <c r="B9" s="29" t="s">
        <v>754</v>
      </c>
      <c r="C9" s="29" t="s">
        <v>765</v>
      </c>
      <c r="D9" s="51">
        <v>4300000000</v>
      </c>
      <c r="E9" s="51">
        <v>4235732582.79</v>
      </c>
      <c r="F9" s="51">
        <f t="shared" si="4"/>
        <v>64267417.210000038</v>
      </c>
      <c r="G9" s="14">
        <f t="shared" si="5"/>
        <v>0.98505408902093028</v>
      </c>
      <c r="H9" s="51">
        <v>3773055708.79</v>
      </c>
      <c r="I9" s="85">
        <f t="shared" si="6"/>
        <v>0.87745481599767439</v>
      </c>
      <c r="J9" s="79">
        <f t="shared" si="7"/>
        <v>526944291.21000004</v>
      </c>
      <c r="K9" s="14">
        <f t="shared" si="1"/>
        <v>0.12254518400232559</v>
      </c>
    </row>
    <row r="10" spans="1:11" ht="30.75" customHeight="1" x14ac:dyDescent="0.2">
      <c r="A10" s="93" t="s">
        <v>707</v>
      </c>
      <c r="B10" s="29" t="s">
        <v>755</v>
      </c>
      <c r="C10" s="29" t="s">
        <v>766</v>
      </c>
      <c r="D10" s="51">
        <v>8000000000</v>
      </c>
      <c r="E10" s="51">
        <v>7781509272.71</v>
      </c>
      <c r="F10" s="51">
        <f t="shared" si="4"/>
        <v>218490727.28999996</v>
      </c>
      <c r="G10" s="14">
        <f t="shared" si="5"/>
        <v>0.97268865908875002</v>
      </c>
      <c r="H10" s="51">
        <v>7356426236.7799997</v>
      </c>
      <c r="I10" s="85">
        <f t="shared" si="6"/>
        <v>0.9195532795975</v>
      </c>
      <c r="J10" s="79">
        <f t="shared" si="7"/>
        <v>643573763.22000027</v>
      </c>
      <c r="K10" s="14">
        <f t="shared" si="1"/>
        <v>8.0446720402500033E-2</v>
      </c>
    </row>
    <row r="11" spans="1:11" ht="30.75" customHeight="1" x14ac:dyDescent="0.2">
      <c r="A11" s="93" t="s">
        <v>705</v>
      </c>
      <c r="B11" s="29" t="s">
        <v>756</v>
      </c>
      <c r="C11" s="29" t="s">
        <v>767</v>
      </c>
      <c r="D11" s="51">
        <v>410000000</v>
      </c>
      <c r="E11" s="51">
        <v>406007116.06999999</v>
      </c>
      <c r="F11" s="51">
        <f t="shared" si="4"/>
        <v>3992883.9300000072</v>
      </c>
      <c r="G11" s="14">
        <f t="shared" si="5"/>
        <v>0.99026125870731707</v>
      </c>
      <c r="H11" s="51">
        <v>386337160.06999999</v>
      </c>
      <c r="I11" s="85">
        <f t="shared" si="6"/>
        <v>0.9422857562682927</v>
      </c>
      <c r="J11" s="79">
        <f t="shared" si="7"/>
        <v>23662839.930000007</v>
      </c>
      <c r="K11" s="14">
        <f t="shared" si="1"/>
        <v>5.7714243731707332E-2</v>
      </c>
    </row>
    <row r="12" spans="1:11" ht="30.75" customHeight="1" x14ac:dyDescent="0.2">
      <c r="A12" s="93" t="s">
        <v>709</v>
      </c>
      <c r="B12" s="29" t="s">
        <v>757</v>
      </c>
      <c r="C12" s="29" t="s">
        <v>768</v>
      </c>
      <c r="D12" s="51">
        <v>860000000</v>
      </c>
      <c r="E12" s="51">
        <v>810160872.67000008</v>
      </c>
      <c r="F12" s="51">
        <f t="shared" si="4"/>
        <v>49839127.329999924</v>
      </c>
      <c r="G12" s="14">
        <f t="shared" si="5"/>
        <v>0.94204752636046518</v>
      </c>
      <c r="H12" s="51">
        <v>715176169.67000008</v>
      </c>
      <c r="I12" s="85">
        <f t="shared" si="6"/>
        <v>0.83160019729069778</v>
      </c>
      <c r="J12" s="79">
        <f t="shared" si="7"/>
        <v>144823830.32999992</v>
      </c>
      <c r="K12" s="14">
        <f t="shared" si="1"/>
        <v>0.16839980270930224</v>
      </c>
    </row>
    <row r="13" spans="1:11" ht="30.75" customHeight="1" x14ac:dyDescent="0.2">
      <c r="A13" s="93" t="s">
        <v>707</v>
      </c>
      <c r="B13" s="29" t="s">
        <v>758</v>
      </c>
      <c r="C13" s="29" t="s">
        <v>769</v>
      </c>
      <c r="D13" s="51">
        <v>1267918597</v>
      </c>
      <c r="E13" s="51">
        <v>1232374385.95</v>
      </c>
      <c r="F13" s="51">
        <f t="shared" si="4"/>
        <v>35544211.049999952</v>
      </c>
      <c r="G13" s="14">
        <f t="shared" si="5"/>
        <v>0.97196648812147679</v>
      </c>
      <c r="H13" s="51">
        <v>1072491509.45</v>
      </c>
      <c r="I13" s="85">
        <f t="shared" si="6"/>
        <v>0.84586779623518693</v>
      </c>
      <c r="J13" s="79">
        <f t="shared" si="7"/>
        <v>195427087.54999995</v>
      </c>
      <c r="K13" s="14">
        <f t="shared" si="1"/>
        <v>0.1541322037648131</v>
      </c>
    </row>
    <row r="14" spans="1:11" ht="21" customHeight="1" x14ac:dyDescent="0.2">
      <c r="A14" s="93" t="s">
        <v>705</v>
      </c>
      <c r="B14" s="29" t="s">
        <v>759</v>
      </c>
      <c r="C14" s="29" t="s">
        <v>770</v>
      </c>
      <c r="D14" s="51">
        <v>2385000000</v>
      </c>
      <c r="E14" s="51">
        <v>2338446653.2600002</v>
      </c>
      <c r="F14" s="51">
        <f t="shared" si="4"/>
        <v>46553346.739999771</v>
      </c>
      <c r="G14" s="14">
        <f t="shared" si="5"/>
        <v>0.98048077704821812</v>
      </c>
      <c r="H14" s="51">
        <v>2150811515.4300003</v>
      </c>
      <c r="I14" s="85">
        <f t="shared" si="6"/>
        <v>0.90180776328301904</v>
      </c>
      <c r="J14" s="79">
        <f t="shared" si="7"/>
        <v>234188484.56999969</v>
      </c>
      <c r="K14" s="14">
        <f t="shared" si="1"/>
        <v>9.8192236716981005E-2</v>
      </c>
    </row>
    <row r="15" spans="1:11" ht="30.75" customHeight="1" x14ac:dyDescent="0.2">
      <c r="A15" s="93" t="s">
        <v>704</v>
      </c>
      <c r="B15" s="29" t="s">
        <v>760</v>
      </c>
      <c r="C15" s="29" t="s">
        <v>771</v>
      </c>
      <c r="D15" s="51">
        <v>2000000000</v>
      </c>
      <c r="E15" s="51">
        <v>1933460900.1800001</v>
      </c>
      <c r="F15" s="51">
        <f t="shared" si="4"/>
        <v>66539099.819999933</v>
      </c>
      <c r="G15" s="14">
        <f t="shared" si="5"/>
        <v>0.96673045009000003</v>
      </c>
      <c r="H15" s="51">
        <v>1781363669.25</v>
      </c>
      <c r="I15" s="85">
        <f t="shared" si="6"/>
        <v>0.89068183462499995</v>
      </c>
      <c r="J15" s="79">
        <f t="shared" si="7"/>
        <v>218636330.75</v>
      </c>
      <c r="K15" s="14">
        <f t="shared" si="1"/>
        <v>0.109318165375</v>
      </c>
    </row>
    <row r="16" spans="1:11" ht="27" customHeight="1" x14ac:dyDescent="0.2">
      <c r="A16" s="93" t="s">
        <v>702</v>
      </c>
      <c r="B16" s="29" t="s">
        <v>761</v>
      </c>
      <c r="C16" s="29" t="s">
        <v>772</v>
      </c>
      <c r="D16" s="51">
        <v>2500000000</v>
      </c>
      <c r="E16" s="51">
        <v>2487334744.0100002</v>
      </c>
      <c r="F16" s="51">
        <f t="shared" si="4"/>
        <v>12665255.989999771</v>
      </c>
      <c r="G16" s="14">
        <f t="shared" si="5"/>
        <v>0.99493389760400008</v>
      </c>
      <c r="H16" s="51">
        <v>2418036962.0100002</v>
      </c>
      <c r="I16" s="85">
        <f t="shared" si="6"/>
        <v>0.96721478480400014</v>
      </c>
      <c r="J16" s="79">
        <f t="shared" si="7"/>
        <v>81963037.989999771</v>
      </c>
      <c r="K16" s="14">
        <f t="shared" si="1"/>
        <v>3.278521519599991E-2</v>
      </c>
    </row>
    <row r="17" spans="1:11" ht="29.25" customHeight="1" x14ac:dyDescent="0.2">
      <c r="A17" s="93" t="s">
        <v>704</v>
      </c>
      <c r="B17" s="29" t="s">
        <v>762</v>
      </c>
      <c r="C17" s="29" t="s">
        <v>773</v>
      </c>
      <c r="D17" s="51">
        <v>500000000</v>
      </c>
      <c r="E17" s="51">
        <v>397708300</v>
      </c>
      <c r="F17" s="51">
        <f t="shared" si="4"/>
        <v>102291700</v>
      </c>
      <c r="G17" s="14">
        <f t="shared" si="5"/>
        <v>0.79541660000000003</v>
      </c>
      <c r="H17" s="51">
        <v>379588300</v>
      </c>
      <c r="I17" s="85">
        <f t="shared" si="6"/>
        <v>0.75917659999999998</v>
      </c>
      <c r="J17" s="79">
        <f t="shared" si="7"/>
        <v>120411700</v>
      </c>
      <c r="K17" s="14">
        <f t="shared" si="1"/>
        <v>0.24082339999999999</v>
      </c>
    </row>
    <row r="18" spans="1:11" ht="15" x14ac:dyDescent="0.25">
      <c r="A18" s="87"/>
      <c r="B18" s="88"/>
      <c r="C18" s="89" t="s">
        <v>763</v>
      </c>
      <c r="D18" s="90">
        <f>SUM(D7:D17)</f>
        <v>32379958597</v>
      </c>
      <c r="E18" s="90">
        <f t="shared" ref="E18:J18" si="8">SUM(E7:E17)</f>
        <v>31103872791.989998</v>
      </c>
      <c r="F18" s="90">
        <f t="shared" si="4"/>
        <v>1276085805.0100021</v>
      </c>
      <c r="G18" s="91">
        <f>E18/D18</f>
        <v>0.96059025828624034</v>
      </c>
      <c r="H18" s="90">
        <f t="shared" si="8"/>
        <v>28703835111.559998</v>
      </c>
      <c r="I18" s="92">
        <f t="shared" si="6"/>
        <v>0.88646917276229642</v>
      </c>
      <c r="J18" s="79">
        <f t="shared" si="8"/>
        <v>3676123485.4399986</v>
      </c>
      <c r="K18" s="14">
        <f t="shared" si="1"/>
        <v>0.11353082723770348</v>
      </c>
    </row>
    <row r="19" spans="1:11" ht="3" customHeight="1" x14ac:dyDescent="0.25">
      <c r="B19" s="12"/>
      <c r="C19" s="12"/>
      <c r="D19" s="52"/>
      <c r="E19" s="52"/>
      <c r="F19" s="52"/>
      <c r="H19" s="52"/>
    </row>
    <row r="20" spans="1:11" ht="15" x14ac:dyDescent="0.25">
      <c r="B20" s="12"/>
      <c r="C20" s="30" t="s">
        <v>764</v>
      </c>
      <c r="D20" s="51">
        <f>D18+D6</f>
        <v>81804570669</v>
      </c>
      <c r="E20" s="51">
        <f>E18+E6</f>
        <v>78656544402.75</v>
      </c>
      <c r="F20" s="51">
        <f>F18+F6</f>
        <v>3148026266.25</v>
      </c>
      <c r="G20" s="14">
        <f>E20/D20</f>
        <v>0.9615177215587668</v>
      </c>
      <c r="H20" s="51">
        <f>H18+H6</f>
        <v>75765266982.529999</v>
      </c>
      <c r="I20" s="14">
        <f t="shared" si="6"/>
        <v>0.92617400669570893</v>
      </c>
      <c r="J20" s="13">
        <f>J18+J6</f>
        <v>6039303686.4699993</v>
      </c>
      <c r="K20" s="14">
        <f t="shared" si="1"/>
        <v>7.3825993304291071E-2</v>
      </c>
    </row>
    <row r="21" spans="1:11" ht="15" x14ac:dyDescent="0.25">
      <c r="B21" s="12"/>
      <c r="C21" s="12"/>
    </row>
    <row r="22" spans="1:11" ht="15" x14ac:dyDescent="0.25">
      <c r="B22" s="12"/>
      <c r="C22" s="12"/>
    </row>
    <row r="23" spans="1:11" ht="15" x14ac:dyDescent="0.25">
      <c r="A23" s="31" t="s">
        <v>702</v>
      </c>
      <c r="B23" s="12"/>
      <c r="C23" s="12"/>
      <c r="D23" s="32">
        <f>SUMIF($A$7:$A$17,$A23,$D$7:$D$17)</f>
        <v>2500000000</v>
      </c>
      <c r="E23" s="32">
        <f>SUMIF($A$7:$A$17,$A23,$E$7:$E$17)</f>
        <v>2487334744.0100002</v>
      </c>
      <c r="F23" s="33">
        <f>E23/D23</f>
        <v>0.99493389760400008</v>
      </c>
      <c r="H23" s="32">
        <f>SUMIF($A$7:$A$17,$A23,$F$7:$F$17)</f>
        <v>12665255.989999771</v>
      </c>
      <c r="I23" s="33">
        <f>H23/D23</f>
        <v>5.0661023959999085E-3</v>
      </c>
    </row>
    <row r="24" spans="1:11" ht="15" x14ac:dyDescent="0.25">
      <c r="A24" s="31" t="s">
        <v>704</v>
      </c>
      <c r="B24" s="12"/>
      <c r="C24" s="12"/>
      <c r="D24" s="32">
        <f t="shared" ref="D24:D29" si="9">SUMIF($A$7:$A$17,$A24,$D$7:$D$17)</f>
        <v>6800000000</v>
      </c>
      <c r="E24" s="32">
        <f t="shared" ref="E24:E29" si="10">SUMIF($A$7:$A$17,$A24,$E$7:$E$17)</f>
        <v>6566901782.9700003</v>
      </c>
      <c r="F24" s="33">
        <f t="shared" ref="F24:F31" si="11">E24/D24</f>
        <v>0.9657208504367647</v>
      </c>
      <c r="H24" s="32">
        <f t="shared" ref="H24:H29" si="12">SUMIF($A$7:$A$17,$A24,$F$7:$F$17)</f>
        <v>233098217.02999997</v>
      </c>
      <c r="I24" s="33">
        <f t="shared" ref="I24:I31" si="13">H24/D24</f>
        <v>3.4279149563235287E-2</v>
      </c>
    </row>
    <row r="25" spans="1:11" ht="15" x14ac:dyDescent="0.25">
      <c r="A25" s="31" t="s">
        <v>705</v>
      </c>
      <c r="B25" s="12"/>
      <c r="C25" s="12"/>
      <c r="D25" s="32">
        <f t="shared" si="9"/>
        <v>2795000000</v>
      </c>
      <c r="E25" s="32">
        <f t="shared" si="10"/>
        <v>2744453769.3300004</v>
      </c>
      <c r="F25" s="33">
        <f t="shared" si="11"/>
        <v>0.9819154809767443</v>
      </c>
      <c r="H25" s="32">
        <f t="shared" si="12"/>
        <v>50546230.669999778</v>
      </c>
      <c r="I25" s="33">
        <f t="shared" si="13"/>
        <v>1.8084519023255734E-2</v>
      </c>
    </row>
    <row r="26" spans="1:11" ht="15" x14ac:dyDescent="0.25">
      <c r="A26" s="31" t="s">
        <v>706</v>
      </c>
      <c r="B26" s="12"/>
      <c r="C26" s="12"/>
      <c r="D26" s="32">
        <f t="shared" si="9"/>
        <v>7807040000</v>
      </c>
      <c r="E26" s="32">
        <f t="shared" si="10"/>
        <v>7279203644.8100004</v>
      </c>
      <c r="F26" s="33">
        <f t="shared" si="11"/>
        <v>0.93238969504575364</v>
      </c>
      <c r="H26" s="32">
        <f t="shared" si="12"/>
        <v>527836355.18999958</v>
      </c>
      <c r="I26" s="33">
        <f t="shared" si="13"/>
        <v>6.7610304954246372E-2</v>
      </c>
    </row>
    <row r="27" spans="1:11" ht="15" x14ac:dyDescent="0.25">
      <c r="A27" s="31" t="s">
        <v>707</v>
      </c>
      <c r="B27" s="12"/>
      <c r="C27" s="12"/>
      <c r="D27" s="32">
        <f t="shared" si="9"/>
        <v>9267918597</v>
      </c>
      <c r="E27" s="32">
        <f t="shared" si="10"/>
        <v>9013883658.6599998</v>
      </c>
      <c r="F27" s="33">
        <f t="shared" si="11"/>
        <v>0.97258986085373789</v>
      </c>
      <c r="H27" s="32">
        <f t="shared" si="12"/>
        <v>254034938.33999991</v>
      </c>
      <c r="I27" s="33">
        <f t="shared" si="13"/>
        <v>2.7410139146262068E-2</v>
      </c>
    </row>
    <row r="28" spans="1:11" ht="15" x14ac:dyDescent="0.25">
      <c r="A28" s="31" t="s">
        <v>708</v>
      </c>
      <c r="B28" s="12"/>
      <c r="C28" s="12"/>
      <c r="D28" s="32">
        <f t="shared" si="9"/>
        <v>2350000000</v>
      </c>
      <c r="E28" s="32">
        <f t="shared" si="10"/>
        <v>2201934319.54</v>
      </c>
      <c r="F28" s="33">
        <f t="shared" si="11"/>
        <v>0.93699332746382979</v>
      </c>
      <c r="H28" s="32">
        <f t="shared" si="12"/>
        <v>148065680.46000004</v>
      </c>
      <c r="I28" s="33">
        <f t="shared" si="13"/>
        <v>6.3006672536170233E-2</v>
      </c>
    </row>
    <row r="29" spans="1:11" ht="15" x14ac:dyDescent="0.25">
      <c r="A29" s="31" t="s">
        <v>709</v>
      </c>
      <c r="B29" s="12"/>
      <c r="C29" s="12"/>
      <c r="D29" s="32">
        <f t="shared" si="9"/>
        <v>860000000</v>
      </c>
      <c r="E29" s="32">
        <f t="shared" si="10"/>
        <v>810160872.67000008</v>
      </c>
      <c r="F29" s="33">
        <f t="shared" si="11"/>
        <v>0.94204752636046518</v>
      </c>
      <c r="H29" s="32">
        <f t="shared" si="12"/>
        <v>49839127.329999924</v>
      </c>
      <c r="I29" s="33">
        <f t="shared" si="13"/>
        <v>5.7952473639534798E-2</v>
      </c>
    </row>
    <row r="30" spans="1:11" ht="15" x14ac:dyDescent="0.25">
      <c r="B30" s="12"/>
      <c r="C30" s="12"/>
      <c r="I30" s="33"/>
    </row>
    <row r="31" spans="1:11" ht="15" x14ac:dyDescent="0.25">
      <c r="B31" s="12"/>
      <c r="C31" s="12"/>
      <c r="D31" s="34">
        <f>SUM(D23:D29)</f>
        <v>32379958597</v>
      </c>
      <c r="E31" s="34">
        <f>SUM(E23:E29)</f>
        <v>31103872791.989998</v>
      </c>
      <c r="F31" s="33">
        <f t="shared" si="11"/>
        <v>0.96059025828624034</v>
      </c>
      <c r="H31" s="34">
        <f>SUM(H23:H29)</f>
        <v>1276085805.009999</v>
      </c>
      <c r="I31" s="33">
        <f t="shared" si="13"/>
        <v>3.9409741713759577E-2</v>
      </c>
    </row>
    <row r="32" spans="1:11" ht="15" x14ac:dyDescent="0.25">
      <c r="B32" s="12"/>
      <c r="C32" s="12"/>
    </row>
    <row r="33" spans="2:6" ht="15" x14ac:dyDescent="0.25">
      <c r="B33" s="12"/>
      <c r="C33" s="12"/>
    </row>
    <row r="34" spans="2:6" ht="15" x14ac:dyDescent="0.25">
      <c r="B34" s="12"/>
      <c r="C34" s="12"/>
      <c r="D34" s="34">
        <f>SUM(D25:D29)</f>
        <v>23079958597</v>
      </c>
      <c r="E34" s="34">
        <f>SUM(E25:E29)</f>
        <v>22049636265.010002</v>
      </c>
      <c r="F34" s="33">
        <f t="shared" ref="F34" si="14">E34/D34</f>
        <v>0.95535857104510047</v>
      </c>
    </row>
    <row r="35" spans="2:6" ht="15" x14ac:dyDescent="0.25">
      <c r="B35" s="12"/>
      <c r="C35" s="12"/>
    </row>
    <row r="36" spans="2:6" ht="15" x14ac:dyDescent="0.25">
      <c r="B36" s="12"/>
      <c r="C36" s="12"/>
    </row>
    <row r="37" spans="2:6" ht="15" x14ac:dyDescent="0.25">
      <c r="B37" s="12"/>
      <c r="C37" s="12"/>
    </row>
    <row r="38" spans="2:6" ht="15" x14ac:dyDescent="0.25">
      <c r="B38" s="12"/>
      <c r="C38" s="12"/>
    </row>
    <row r="39" spans="2:6" ht="15" x14ac:dyDescent="0.25">
      <c r="B39" s="12"/>
      <c r="C39" s="12"/>
    </row>
    <row r="40" spans="2:6" ht="15" x14ac:dyDescent="0.25">
      <c r="B40" s="12"/>
      <c r="C40" s="12"/>
    </row>
    <row r="41" spans="2:6" ht="15" x14ac:dyDescent="0.25">
      <c r="B41" s="12"/>
      <c r="C41" s="12"/>
    </row>
    <row r="42" spans="2:6" ht="15" x14ac:dyDescent="0.25">
      <c r="B42" s="12"/>
      <c r="C42" s="12"/>
    </row>
    <row r="43" spans="2:6" ht="15" x14ac:dyDescent="0.25">
      <c r="B43" s="12"/>
      <c r="C43" s="12"/>
    </row>
    <row r="44" spans="2:6" ht="15" x14ac:dyDescent="0.25">
      <c r="B44" s="12"/>
      <c r="C44" s="12"/>
    </row>
    <row r="45" spans="2:6" ht="15" x14ac:dyDescent="0.25">
      <c r="B45" s="12"/>
      <c r="C45" s="12"/>
    </row>
    <row r="46" spans="2:6" ht="15" x14ac:dyDescent="0.25">
      <c r="B46" s="12"/>
      <c r="C46" s="12"/>
    </row>
    <row r="47" spans="2:6" ht="15" x14ac:dyDescent="0.25">
      <c r="B47" s="12"/>
      <c r="C47" s="12"/>
    </row>
    <row r="48" spans="2:6" ht="15" x14ac:dyDescent="0.25">
      <c r="B48" s="12"/>
      <c r="C48" s="12"/>
    </row>
    <row r="49" spans="2:3" ht="15" x14ac:dyDescent="0.25">
      <c r="B49" s="12"/>
      <c r="C49" s="12"/>
    </row>
    <row r="50" spans="2:3" ht="15" x14ac:dyDescent="0.25">
      <c r="B50" s="12"/>
      <c r="C50" s="12"/>
    </row>
    <row r="51" spans="2:3" ht="15" x14ac:dyDescent="0.25">
      <c r="B51" s="12"/>
      <c r="C51" s="12"/>
    </row>
    <row r="52" spans="2:3" ht="15" x14ac:dyDescent="0.25">
      <c r="B52" s="12"/>
      <c r="C52" s="12"/>
    </row>
    <row r="53" spans="2:3" ht="15" x14ac:dyDescent="0.25">
      <c r="B53" s="12"/>
      <c r="C53" s="12"/>
    </row>
    <row r="54" spans="2:3" ht="15" x14ac:dyDescent="0.25">
      <c r="B54" s="12"/>
      <c r="C54" s="12"/>
    </row>
    <row r="55" spans="2:3" ht="15" x14ac:dyDescent="0.25">
      <c r="B55" s="12"/>
      <c r="C55" s="12"/>
    </row>
    <row r="56" spans="2:3" ht="15" x14ac:dyDescent="0.25">
      <c r="B56" s="12"/>
      <c r="C56" s="12"/>
    </row>
    <row r="57" spans="2:3" ht="15" x14ac:dyDescent="0.25">
      <c r="B57" s="12"/>
      <c r="C57" s="12"/>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_x00f1_o xmlns="cb87344c-1df1-42af-b41d-5cc3239994bc">2020</A_x00f1_o>
    <Plan xmlns="cb87344c-1df1-42af-b41d-5cc3239994bc">de Acción</Plan>
    <_dlc_DocId xmlns="3bfbf733-a6c3-488d-a481-abc1b690c7db">AVMXRNAJRR5T-1685937636-207</_dlc_DocId>
    <_dlc_DocIdUrl xmlns="3bfbf733-a6c3-488d-a481-abc1b690c7db">
      <Url>http://www.ins.gov.co/Transparencia/_layouts/15/DocIdRedir.aspx?ID=AVMXRNAJRR5T-1685937636-207</Url>
      <Description>AVMXRNAJRR5T-1685937636-207</Description>
    </_dlc_DocIdUrl>
  </documentManagement>
</p:properties>
</file>

<file path=customXml/itemProps1.xml><?xml version="1.0" encoding="utf-8"?>
<ds:datastoreItem xmlns:ds="http://schemas.openxmlformats.org/officeDocument/2006/customXml" ds:itemID="{AFB4B701-9E3D-43D1-8DFC-87B58B1EE872}"/>
</file>

<file path=customXml/itemProps2.xml><?xml version="1.0" encoding="utf-8"?>
<ds:datastoreItem xmlns:ds="http://schemas.openxmlformats.org/officeDocument/2006/customXml" ds:itemID="{B368E4BF-FEF8-4DAD-A2B0-1AB7F0E4421F}"/>
</file>

<file path=customXml/itemProps3.xml><?xml version="1.0" encoding="utf-8"?>
<ds:datastoreItem xmlns:ds="http://schemas.openxmlformats.org/officeDocument/2006/customXml" ds:itemID="{0B0A4A49-6BEA-4AAE-8A4A-E11C88551414}"/>
</file>

<file path=customXml/itemProps4.xml><?xml version="1.0" encoding="utf-8"?>
<ds:datastoreItem xmlns:ds="http://schemas.openxmlformats.org/officeDocument/2006/customXml" ds:itemID="{100F0504-5878-4BA2-BB58-76307BD05C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CONSOLIDADO</vt:lpstr>
      <vt:lpstr>Objetivos Específicos</vt:lpstr>
      <vt:lpstr>Productos</vt:lpstr>
      <vt:lpstr>Actividades</vt:lpstr>
      <vt:lpstr>Vinculaciones</vt:lpstr>
      <vt:lpstr>Ejec. T-IV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Usuario de Windows</dc:creator>
  <cp:lastModifiedBy>hp</cp:lastModifiedBy>
  <dcterms:created xsi:type="dcterms:W3CDTF">2020-07-04T16:30:01Z</dcterms:created>
  <dcterms:modified xsi:type="dcterms:W3CDTF">2021-01-29T19:07:24Z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846d2907-ee11-4cdc-95d9-64b3748152fd</vt:lpwstr>
  </property>
</Properties>
</file>